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Admin Group\Communications\_EDITING IN PROGRESS\CARB docs\Western States Council of Sheet Metal Workers\FINALS\"/>
    </mc:Choice>
  </mc:AlternateContent>
  <xr:revisionPtr revIDLastSave="0" documentId="13_ncr:1_{C80D5224-1DF2-4E21-9AEB-58548EF13A06}" xr6:coauthVersionLast="47" xr6:coauthVersionMax="47" xr10:uidLastSave="{00000000-0000-0000-0000-000000000000}"/>
  <bookViews>
    <workbookView xWindow="-120" yWindow="-120" windowWidth="29040" windowHeight="15840" xr2:uid="{00000000-000D-0000-FFFF-FFFF00000000}"/>
  </bookViews>
  <sheets>
    <sheet name="Budget Narrative" sheetId="1" r:id="rId1"/>
  </sheets>
  <definedNames>
    <definedName name="ConsumableTesting_Amount">'Budget Narrative'!$I$35</definedName>
    <definedName name="ConsumableTesting_Description">'Budget Narrative'!$A$35</definedName>
    <definedName name="ConsumableTesting_Start">'Budget Narrative'!$A$35:$I$35</definedName>
    <definedName name="ContractualServices_Amount">'Budget Narrative'!$I$46</definedName>
    <definedName name="ContractualServices_Description">'Budget Narrative'!$A$46</definedName>
    <definedName name="ContractualServices_Start">'Budget Narrative'!$A$46:$I$46</definedName>
    <definedName name="FurnitureEquipment_Amount">'Budget Narrative'!$I$31</definedName>
    <definedName name="FurnitureEquipment_Comments">'Budget Narrative'!$B$31</definedName>
    <definedName name="FurnitureEquipment_Description">'Budget Narrative'!$A$31</definedName>
    <definedName name="FurnitureEquipment_Start">'Budget Narrative'!$A$31:$I$31</definedName>
    <definedName name="GMS_Application_Lead_Agency_Applicant_Name">'Budget Narrative'!$B$9</definedName>
    <definedName name="GMS_Application_Name">'Budget Narrative'!$B$10</definedName>
    <definedName name="IndirectCosts_Amount">'Budget Narrative'!$I$61</definedName>
    <definedName name="IndirectCosts_Description">'Budget Narrative'!$A$61</definedName>
    <definedName name="IndirectCosts_Start">'Budget Narrative'!$A$61:$I$61</definedName>
    <definedName name="OnTheJobTraining_Amount">'Budget Narrative'!$I$39</definedName>
    <definedName name="OnTheJobTraining_Description">'Budget Narrative'!$A$39</definedName>
    <definedName name="OnTheJobTraining_Start">'Budget Narrative'!$A$39:$I$39</definedName>
    <definedName name="OperatingExpenses_Amount">'Budget Narrative'!$I$21</definedName>
    <definedName name="OperatingExpenses_Comments">'Budget Narrative'!$B$21</definedName>
    <definedName name="OperatingExpenses_Description">'Budget Narrative'!$A$21</definedName>
    <definedName name="OperatingExpenses_Start">'Budget Narrative'!$A$21:$I$21</definedName>
    <definedName name="Other_Amount">'Budget Narrative'!$I$63</definedName>
    <definedName name="Other_Description">'Budget Narrative'!$A$63</definedName>
    <definedName name="Other_Start">'Budget Narrative'!$A$63:$I$63</definedName>
    <definedName name="ParticipantWages_Amount">'Budget Narrative'!$I$41</definedName>
    <definedName name="ParticipantWages_Description">'Budget Narrative'!$A$41</definedName>
    <definedName name="ParticipantWages_Start">'Budget Narrative'!$A$41:$I$41</definedName>
    <definedName name="_xlnm.Print_Area" localSheetId="0">'Budget Narrative'!$A$1:$J$43</definedName>
    <definedName name="StaffSalaries_Benefits">'Budget Narrative'!$G$14</definedName>
    <definedName name="StaffSalaries_Benefits_Percent">'Budget Narrative'!$H$14</definedName>
    <definedName name="StaffSalaries_Description">'Budget Narrative'!$A$14</definedName>
    <definedName name="StaffSalaries_FTE">'Budget Narrative'!$B$14</definedName>
    <definedName name="StaffSalaries_Monthly_Salary">'Budget Narrative'!$C$14</definedName>
    <definedName name="StaffSalaries_Months">'Budget Narrative'!$D$14</definedName>
    <definedName name="StaffSalaries_Start">'Budget Narrative'!$A$14:$I$14</definedName>
    <definedName name="StaffTravel_Amount">'Budget Narrative'!$I$19</definedName>
    <definedName name="StaffTravel_Description">'Budget Narrative'!$A$19</definedName>
    <definedName name="StaffTravel_Start">'Budget Narrative'!$A$19:$I$19</definedName>
    <definedName name="Subrecipient_Amount">'Budget Narrative'!$I$48</definedName>
    <definedName name="Subrecipient_Description">'Budget Narrative'!$A$48</definedName>
    <definedName name="Subrecipient_Start">'Budget Narrative'!$A$48:$I$48</definedName>
    <definedName name="SupportiveServices_Amount">'Budget Narrative'!$I$43</definedName>
    <definedName name="SupportiveServices_Description">'Budget Narrative'!$A$43</definedName>
    <definedName name="SupportiveServices_Start">'Budget Narrative'!$A$43:$I$43</definedName>
    <definedName name="Total_Consumable_TotalConsumable">'Budget Narrative'!$I$34</definedName>
    <definedName name="Total_Contractual_Services_TotalContractualServices">'Budget Narrative'!$I$44</definedName>
    <definedName name="Total_Furniture_Equipment_TotalFurniture">'Budget Narrative'!$I$30</definedName>
    <definedName name="Total_Indirect_Costs_TotalIndirectCost">'Budget Narrative'!$I$59</definedName>
    <definedName name="Total_On_The_Job_Training_TotalOnJobTraining">'Budget Narrative'!$I$38</definedName>
    <definedName name="Total_Operating_Expenses_TotalOperatingExpenses">'Budget Narrative'!$I$20</definedName>
    <definedName name="Total_Other_TotalOther">'Budget Narrative'!$I$62</definedName>
    <definedName name="Total_Participant_Wages_TotalParticipantWages">'Budget Narrative'!$I$40</definedName>
    <definedName name="Total_Staff_Travel_Amount_TotalStaffTravelAmount">'Budget Narrative'!$I$18</definedName>
    <definedName name="Total_Subrecipient_TotalSubrecipient">'Budget Narrative'!$I$47</definedName>
    <definedName name="Total_Supportive_Services_TotalSupportiveServices">'Budget Narrative'!$I$42</definedName>
    <definedName name="Total_Training_Tuition_TotalTrainingTuition">'Budget Narrative'!$I$36</definedName>
    <definedName name="TotalBenefits">'Budget Narrative'!$G$16</definedName>
    <definedName name="TotalSalary">'Budget Narrative'!$E$16</definedName>
    <definedName name="TotalStaffSalariesAndBenefits">'Budget Narrative'!$I$17</definedName>
    <definedName name="TrainingTuition_Amount">'Budget Narrative'!$I$37</definedName>
    <definedName name="TrainingTuition_Description">'Budget Narrative'!$A$37</definedName>
    <definedName name="TrainingTuition_Start">'Budget Narrative'!$A$37:$I$37</definedName>
    <definedName name="Z_B9B926E2_9DF1_46AD_B269_8200C5CB5D15_.wvu.Cols" localSheetId="0" hidden="1">'Budget Narrative'!$M:$M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1" l="1"/>
  <c r="E45" i="1"/>
  <c r="M26" i="1"/>
  <c r="M24" i="1"/>
  <c r="M22" i="1"/>
  <c r="M21" i="1"/>
  <c r="M18" i="1"/>
  <c r="M16" i="1"/>
  <c r="E15" i="1"/>
  <c r="E14" i="1"/>
  <c r="G16" i="1"/>
  <c r="I14" i="1"/>
  <c r="E16" i="1"/>
  <c r="I17" i="1" l="1"/>
  <c r="I64" i="1" s="1"/>
  <c r="I15" i="1"/>
</calcChain>
</file>

<file path=xl/sharedStrings.xml><?xml version="1.0" encoding="utf-8"?>
<sst xmlns="http://schemas.openxmlformats.org/spreadsheetml/2006/main" count="78" uniqueCount="78">
  <si>
    <t>Budget Narrative</t>
  </si>
  <si>
    <t>Organization</t>
  </si>
  <si>
    <t>Project Name</t>
  </si>
  <si>
    <t>Staff Salaries &amp; Benefits</t>
  </si>
  <si>
    <t>Job Titles of Staff &amp; Roles and Responsibilities</t>
  </si>
  <si>
    <t>FTE</t>
  </si>
  <si>
    <t>Monthly Salary</t>
  </si>
  <si>
    <t>Months</t>
  </si>
  <si>
    <t>Total Salary</t>
  </si>
  <si>
    <t>Benefits</t>
  </si>
  <si>
    <t>Benefit %</t>
  </si>
  <si>
    <t>Total Staff Salaries + Benefits</t>
  </si>
  <si>
    <t>Total Benefits</t>
  </si>
  <si>
    <t>Staff Salaries &amp; Benefits Total</t>
  </si>
  <si>
    <t>Furniture and Equipment</t>
  </si>
  <si>
    <t>Grant Award Total</t>
  </si>
  <si>
    <t>High Road Training Partnership: Resilient Workforce Program (RWP)</t>
  </si>
  <si>
    <r>
      <rPr>
        <b/>
        <sz val="14"/>
        <rFont val="Calibri"/>
        <family val="2"/>
        <scheme val="minor"/>
      </rPr>
      <t xml:space="preserve">Operating Expenses
</t>
    </r>
    <r>
      <rPr>
        <i/>
        <sz val="12"/>
        <rFont val="Calibri"/>
        <family val="2"/>
        <scheme val="minor"/>
      </rPr>
      <t>Provide breakdown of operating expenses in each of the major line items below (if applicable)</t>
    </r>
    <r>
      <rPr>
        <sz val="12"/>
        <rFont val="Calibri"/>
        <family val="2"/>
        <scheme val="minor"/>
      </rPr>
      <t xml:space="preserve">
</t>
    </r>
    <r>
      <rPr>
        <i/>
        <sz val="12"/>
        <rFont val="Calibri"/>
        <family val="2"/>
        <scheme val="minor"/>
      </rPr>
      <t>*Based on FTE for Program Staff</t>
    </r>
  </si>
  <si>
    <r>
      <t xml:space="preserve">On-The-Job Training
</t>
    </r>
    <r>
      <rPr>
        <i/>
        <sz val="12"/>
        <rFont val="Calibri"/>
        <family val="2"/>
        <scheme val="minor"/>
      </rPr>
      <t>List employers and industries partnering in the OJTs. Employer reimbursements for training by an employer that is provided to a paid participant while engaged in productive work in a job that:
a) provides knowledge or skills essential to the full and adequate performance of the job;
b) is made available through a program that provides reimbursement to the employer of up to 50 percent of the wage rate of the participant, except as provided in section 134(c)(3)(H) of the WIOA Final Rule, for the extraordinary costs of providing the training and additional supervision related to the training; and 
c) is limited in duration as appropriate to the occupation for which the participant is being trained, taking into account the content of the training, the prior work experience of the participant, and the service strategy of the participant, as appropriate.</t>
    </r>
  </si>
  <si>
    <r>
      <t xml:space="preserve">Participant Wages and Fringe Benefits
</t>
    </r>
    <r>
      <rPr>
        <i/>
        <sz val="12"/>
        <color rgb="FF000000"/>
        <rFont val="Calibri"/>
        <family val="2"/>
      </rPr>
      <t>State planned number of participants to receive wages and benefits and provide detail of Work Experience or Transitional Job, along with breakdown of individual costs totaling to total line item allocation.</t>
    </r>
  </si>
  <si>
    <r>
      <t xml:space="preserve">Participant Supportive Services
</t>
    </r>
    <r>
      <rPr>
        <i/>
        <sz val="12"/>
        <color rgb="FF000000"/>
        <rFont val="Calibri"/>
        <family val="2"/>
      </rPr>
      <t>Gas cards, bus passes, housing, or any additional immediate assistance not available through any other source. Describe the specific services you will provide along with the breakdown of individual costs totaling to total line item allocation.</t>
    </r>
  </si>
  <si>
    <r>
      <t>Contractual Services
Providing Goods or Services that are required to conduct a federal program</t>
    </r>
    <r>
      <rPr>
        <b/>
        <i/>
        <sz val="12"/>
        <color rgb="FF000000"/>
        <rFont val="Calibri"/>
      </rPr>
      <t xml:space="preserve">
</t>
    </r>
    <r>
      <rPr>
        <i/>
        <sz val="12"/>
        <color rgb="FF000000"/>
        <rFont val="Calibri"/>
        <family val="2"/>
      </rPr>
      <t>Describe services provided by each contractor, cost of individual contract, and name of organization/individual service provider. If the contract needs to be procured, list type of procurement and the estimated date the contract will be awarded. Upon award, updated information must be submitted to CWDB/EDD in a revised Supplemental Budget.</t>
    </r>
  </si>
  <si>
    <t>To determine if an agency is a contractor or subrecipient (below):</t>
  </si>
  <si>
    <r>
      <rPr>
        <b/>
        <sz val="14"/>
        <rFont val="Calibri"/>
        <family val="2"/>
        <scheme val="minor"/>
      </rPr>
      <t>Subrecipient</t>
    </r>
    <r>
      <rPr>
        <sz val="12"/>
        <rFont val="Calibri"/>
        <family val="2"/>
        <scheme val="minor"/>
      </rPr>
      <t xml:space="preserve">
</t>
    </r>
    <r>
      <rPr>
        <b/>
        <sz val="13"/>
        <rFont val="Calibri"/>
        <family val="2"/>
        <scheme val="minor"/>
      </rPr>
      <t>Carries out a portion of the federal program and is required to meet all programmatic compliance requirements.</t>
    </r>
    <r>
      <rPr>
        <sz val="12"/>
        <rFont val="Calibri"/>
        <family val="2"/>
        <scheme val="minor"/>
      </rPr>
      <t xml:space="preserve">
</t>
    </r>
    <r>
      <rPr>
        <i/>
        <sz val="12"/>
        <rFont val="Calibri"/>
        <family val="2"/>
        <scheme val="minor"/>
      </rPr>
      <t>Describe program services provided by each subrecipient, amount of agreement, and name of program service provider. If procurement needs to occur, list type of procurement and the estimated date the agreement will be awarded. Upon award, updated information must be submitted to CWDB/EDD in a revised Supplemental Budget.</t>
    </r>
  </si>
  <si>
    <r>
      <t xml:space="preserve">Indirect Costs
</t>
    </r>
    <r>
      <rPr>
        <i/>
        <sz val="12"/>
        <rFont val="Calibri"/>
        <family val="2"/>
        <scheme val="minor"/>
      </rPr>
      <t>Must have approval of Cognizant Agency.</t>
    </r>
  </si>
  <si>
    <r>
      <t xml:space="preserve">Other
</t>
    </r>
    <r>
      <rPr>
        <i/>
        <sz val="12"/>
        <rFont val="Calibri"/>
        <family val="2"/>
        <scheme val="minor"/>
      </rPr>
      <t>Explain these costs, which do not fit into the specific line item categories above.</t>
    </r>
  </si>
  <si>
    <t>Total Salaries</t>
  </si>
  <si>
    <t/>
  </si>
  <si>
    <t>Equipment and Furniture
Greater than $2,500: List name of item, cost, and quantity to be purchased - prior approval required and added to the Supplemental Budget</t>
  </si>
  <si>
    <t/>
  </si>
  <si>
    <t>Leased Equipment
Provide a description of what is being leased, length of time and costs 
See Supplemental Budget for leasing information</t>
  </si>
  <si>
    <t/>
  </si>
  <si>
    <t>Insurance</t>
  </si>
  <si>
    <t/>
  </si>
  <si>
    <t>Accounting (Payroll Services) and Audits</t>
  </si>
  <si>
    <t/>
  </si>
  <si>
    <t>Consumable Office Supplies</t>
  </si>
  <si>
    <t/>
  </si>
  <si>
    <t>Printing</t>
  </si>
  <si>
    <t/>
  </si>
  <si>
    <t>Communications (phones, web services, etc.)</t>
  </si>
  <si>
    <t/>
  </si>
  <si>
    <t>Mailing and Delivery</t>
  </si>
  <si>
    <t>The allocation of $60,000 for a WCEC affiliate membership, spread over the course of the grant period, is an essential investment in forging a robust partnership with the Western Cooling Efficiency Center (WCEC) at UC Davis. This membership not only provides our HRTP with unparalleled access to cutting-edge research, resources, and expertise in the cooling sector but also ensures we stay abreast of technological advancements and best practices.</t>
  </si>
  <si>
    <t>Dues and Memberships</t>
  </si>
  <si>
    <t/>
  </si>
  <si>
    <t>Outreach</t>
  </si>
  <si>
    <t>Western States Council of SMART Executive Administrator - Collaborate with core partners to collect data, research, and other information needed to administer grant reporting; Manage the grant proposal process from start to finish, including tracking progress, reporting on outcomes, and convening regular HRTP core partner meetings.</t>
  </si>
  <si>
    <t>Kern &amp; Northern Los Angeles Counties JATC will procure equipment to train 25 participants in sheet metal product fabrication/welding, detailing, and HVAC systems optimization and troubleshooting:
- TAB Lab ($120,000)
- Upgraded HVAC Service Lab ($500,000)
- Modern Computer Lab ($22,000)</t>
  </si>
  <si>
    <t>NorCal Valley JATC will procure equipment to train 215 participants in sheet metal product fabrication/welding, detailing, and HVAC systems optimization and troubleshooting: 
- Energy-efficient HVAC equipment ($250,000.00)
- Joint HVAC/TAB lab upgrade ($105,558.75)
- laser cutter ($126,292.50).
- Welding supplies ($140,000.00)
- press brake ($88,260.00)
- engraving machine ($7,000.00).
- Training instructor ($424,609.50)
- Traditional advertising mediums for outreach/recruitment ($25,000.00)</t>
  </si>
  <si>
    <t>Modesto JATC will procure equipment to recruit/train 32 participants in sheet metal fabrication:
Sheet metal supplies ($50,000)
Welding supplies ($50,000)
Forklift for moving materials ($40,000)
Computer lab desks &amp; chairs ($13,500)
Drafting desks &amp; chairs ($8,750)
Classroom desks &amp; chairs ($4,218.75)
Traditional advertising ($25,000)
AR welding simulator ($30,000)
Plasma welder for advanced fabrication ($20,000)
Full-time training instructor ($289,838.5)
3 nighttime instructors ($140,000)</t>
  </si>
  <si>
    <t>San Diego JATC will procure equipment to train 200 participants in sheet metal product fabrication/welding, detailing, and TAB: 
Computer lab (64 machines/monitors, $100,000): 
Heavy Metal Summer Experience ($15,000) - Introduce high schoolers to trade careers.
10 new welding booths ($150,000)
2 VR welding simulators ($157,500): Immersive &amp; interactive recruitment tool.
Press brake ($175,000) - Modern tool for efficient sheet metal bending.
Full-time instructor ($199,339.80)
TAB Lab ($120,000)</t>
  </si>
  <si>
    <t>SMART Local 206: Recruiting talent: Hiring a "High Road Outreach Specialist" to bring nonunion contractors and workers into the fold in San Diego ($348,844.65).
Building green skills: Creating a Heat Pump Service Lab with 5 rooftop units meeting CA Title 24 standards ($186,000.00). Local 206 is not training provider, see the supplemental form for more details.</t>
  </si>
  <si>
    <t>SoCal SMA JATC will procure equipment to train 1050 participants in sheet metal product fabrication/welding, VRF tech, and other energy-efficient HVAC systems: 
Welding supplies ($25,000).
Variable Refrigerant Flow (VRF) Lab ($500,000)
Energy-efficient HVAC systems ($1,000,000)
VRF instructor ($107,000)</t>
  </si>
  <si>
    <t>Tri-Counties JATC will procure equipment to recruit/train 100 participants in HVAC Mechanical acceptance testing, welding, and detailing: 
MATT Lab ($476,662.50)
Desktop Computers, Interactive Whiteboard, and classroom furniture ($92,750.00)
-Sheet Metal and Welding Tools ($196,000.00)
-Recruitment through Digital Content Creation ($15,000)
Journeyperson Loaner Laptops ($22,500)
Training &amp; Recruitment: New instructor and outreach Staffers ($232,255)
VR Welder for recruitment ($157,500.00)</t>
  </si>
  <si>
    <t>Fresno JATC will procure equipment to train 85 participants in detailing, HVAC optimization, and installation:
Energy-efficient HVAC training equipment (heat pumps) ($80,000.00).
Computer lab with 40 machines/monitors ($80,000.00).
VRF Lab with heat pumps: Educates technicians on latest technology ($100,000.00).
Lifesize construction site with sheet metal and mech systems ($200,000.00).
TAB lab ($1,000,000)</t>
  </si>
  <si>
    <t/>
  </si>
  <si>
    <t/>
  </si>
  <si>
    <t>Small Amount of Equipment and Furniture
Pooled items less than $2,500 per unit, include cost allocation - list name of item, cost, and quantity</t>
  </si>
  <si>
    <t>Western States Council of Sheet Metal Workers</t>
  </si>
  <si>
    <t>High Road to Sheet Metal: WSC-SMART</t>
  </si>
  <si>
    <t>The $250,000 allocated for indirect costs in our HRTP grant budget underpins the seamless management and implementation of our program. This provision caters to essential overheads such as supplies, software licenses, and other associated operational expenses that, while not directly linked to training, are imperative for the holistic functioning and success of the program.</t>
  </si>
  <si>
    <t/>
  </si>
  <si>
    <t/>
  </si>
  <si>
    <t>Rent</t>
  </si>
  <si>
    <t/>
  </si>
  <si>
    <t/>
  </si>
  <si>
    <t>Western States Council of SMART, Workforce Development and Grants Coordinator. Responsibilities: Collaborate with core partners to collect data, research, and other information needed to administer grant reporting; Manage the grant proposal process from start to finish, including tracking progress, reporting on outcomes, and convening regular HRTP core partner meetings. The coordinator will also act as the lead for data management.</t>
  </si>
  <si>
    <t>Western States Council Travel to discuss and monitor progress, as well as in-person convenings for Workforce Development and Grants Coordinator and Executive Administrator - Lodging reimbursement rate of $145 a night (2 nights) per month in Sacramento - $6090
Lodging reimbursement rate of $169 a night (2 nights) per month in Los Angeles - $7098
Monthly travel in-state for 2 staff, to and from Sacramento and LA - $18,900 ($450 average flight cost used)</t>
  </si>
  <si>
    <t/>
  </si>
  <si>
    <t/>
  </si>
  <si>
    <r>
      <rPr>
        <b/>
        <sz val="14"/>
        <rFont val="Calibri (Body)"/>
      </rPr>
      <t>Staff Travel</t>
    </r>
    <r>
      <rPr>
        <b/>
        <sz val="12"/>
        <rFont val="Calibri"/>
        <family val="2"/>
        <scheme val="minor"/>
      </rPr>
      <t xml:space="preserve">
</t>
    </r>
    <r>
      <rPr>
        <i/>
        <sz val="12"/>
        <rFont val="Calibri"/>
        <family val="2"/>
        <scheme val="minor"/>
      </rPr>
      <t xml:space="preserve">List staff traveling, destination/event, and  transportation*
Note: Staff Travel is for employees of the subrecipient entity only. Anyone else listed under Staff Travel would be an unallowable cost.
Contractors should budget their own travel into their contracts and cannot be included under subrecipient entity travel costs.  </t>
    </r>
  </si>
  <si>
    <t>Bookkeeping/Administrative Services - 1. Create and maintain systems to manage cost reimbursable billing for HRTP grant.
2. Maintain accounting software (to be determined) specific to grant billing.
3. Maintain grant budget and provide financial reporting as outlined in grant agreement.
4. Work with Western States Council staff to maintain records for all grant activities</t>
  </si>
  <si>
    <t>Bay Area JATC will procure equipment to train 770 participants on optimizing HVAC systems and installing/fabrication of sustainable building design through:
San Jose TAB Lab Upgrade - Procure energy-efficient HVAC equipment ($750,000.00)
Castroville TAB Lab Upgrade - Procure energy-efficient HVAC equipment ($500,000.00)
Architectural Sheet Metal Material - Procure Sustainable, high thermal efficient sheet metal materials/panels ($43,162.50)</t>
  </si>
  <si>
    <t>SMART Local 104: Hiring "High Road Outreach Specialist" ($620,000): Targets non-union contractors in CA to join the skilled trades.
Upskilling current representatives ($584,000): Conducts part-time top-down outreach &amp; recruitment.
Focused "blitzes" ($280,000): 8 reps conduct intensive outreach in specific regions, including:
Hotel stays ($72,000)
Food ($30,375.72)
Gas ($16,000)</t>
  </si>
  <si>
    <t>SMART Local 105 :
Hiring 4 "High Road Outreach Specialists" across LA, Orange, &amp; Bakersfield areas (2 full-time, 2 half-time)(total: $1,132,019.62): Recruit non-union contractors &amp; workers to join the trade.
Matching funding for Bakersfield JATC instructor ($214,165.88): Upskill apprentices on new technology &amp; equipment.</t>
  </si>
  <si>
    <r>
      <t xml:space="preserve">Consumable Testing and Instructional Materials
</t>
    </r>
    <r>
      <rPr>
        <i/>
        <sz val="12"/>
        <rFont val="Calibri"/>
        <family val="2"/>
        <scheme val="minor"/>
      </rPr>
      <t>Explain purpose and planned use along with breakdown of individual costs totaling to total line item allocation</t>
    </r>
    <r>
      <rPr>
        <b/>
        <sz val="14"/>
        <rFont val="Calibri"/>
        <family val="2"/>
        <scheme val="minor"/>
      </rPr>
      <t>.</t>
    </r>
  </si>
  <si>
    <r>
      <t xml:space="preserve">Training Tuition, Payments/Vouchers
</t>
    </r>
    <r>
      <rPr>
        <i/>
        <sz val="12"/>
        <rFont val="Calibri"/>
        <family val="2"/>
        <scheme val="minor"/>
      </rPr>
      <t>Detail costs for programs and sector-specific training and certificate programs (include name of organization), as well as training costs for outside training providers (organization/location)</t>
    </r>
    <r>
      <rPr>
        <b/>
        <sz val="14"/>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</si>
</sst>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
      <name val="Calibri"/>
      <family val="2"/>
      <scheme val="minor"/>
    </font>
    <font>
      <b/>
      <sz val="14"/>
      <color theme="1"/>
      <name val="Calibri"/>
      <family val="2"/>
      <scheme val="minor"/>
    </font>
    <font>
      <b/>
      <sz val="12"/>
      <name val="Calibri"/>
      <family val="2"/>
      <scheme val="minor"/>
    </font>
    <font>
      <i/>
      <sz val="12"/>
      <name val="Calibri"/>
      <family val="2"/>
      <scheme val="minor"/>
    </font>
    <font>
      <b/>
      <i/>
      <sz val="12"/>
      <name val="Calibri"/>
      <family val="2"/>
      <scheme val="minor"/>
    </font>
    <font>
      <sz val="11"/>
      <color theme="1"/>
      <name val="Arial"/>
      <family val="2"/>
    </font>
    <font>
      <sz val="12"/>
      <name val="Calibri"/>
      <family val="2"/>
      <scheme val="minor"/>
    </font>
    <font>
      <b/>
      <sz val="14"/>
      <name val="Calibri"/>
      <family val="2"/>
      <scheme val="minor"/>
    </font>
    <font>
      <u/>
      <sz val="11"/>
      <color theme="10"/>
      <name val="Arial"/>
      <family val="2"/>
    </font>
    <font>
      <b/>
      <sz val="16"/>
      <name val="Calibri"/>
      <family val="2"/>
      <scheme val="minor"/>
    </font>
    <font>
      <b/>
      <sz val="12"/>
      <color theme="1"/>
      <name val="Calibri"/>
      <family val="2"/>
    </font>
    <font>
      <b/>
      <sz val="14"/>
      <name val="Calibri (Body)"/>
    </font>
    <font>
      <b/>
      <sz val="14"/>
      <color rgb="FF181818"/>
      <name val="Calibri"/>
    </font>
    <font>
      <b/>
      <i/>
      <sz val="12"/>
      <color rgb="FF000000"/>
      <name val="Calibri"/>
    </font>
    <font>
      <b/>
      <i/>
      <sz val="14"/>
      <name val="Calibri"/>
      <family val="2"/>
      <scheme val="minor"/>
    </font>
    <font>
      <b/>
      <sz val="14"/>
      <color rgb="FF000000"/>
      <name val="Calibri"/>
      <family val="2"/>
    </font>
    <font>
      <i/>
      <sz val="12"/>
      <color rgb="FF000000"/>
      <name val="Calibri"/>
      <family val="2"/>
    </font>
    <font>
      <sz val="13"/>
      <color rgb="FF000000"/>
      <name val="Calibri"/>
      <family val="2"/>
    </font>
    <font>
      <u/>
      <sz val="12"/>
      <color theme="10"/>
      <name val="Calibri"/>
      <family val="2"/>
      <scheme val="minor"/>
    </font>
    <font>
      <b/>
      <sz val="1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0" fontId="3" fillId="0" borderId="0"/>
    <xf numFmtId="44"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0" fontId="9" fillId="0" borderId="0"/>
    <xf numFmtId="0" fontId="22" fillId="0" borderId="0" applyNumberFormat="0" applyFill="0" applyBorder="0" applyAlignment="0" applyProtection="0"/>
  </cellStyleXfs>
  <cellXfs count="80">
    <xf numFmtId="0" fontId="0" fillId="0" borderId="0" xfId="0"/>
    <xf numFmtId="44" fontId="6" fillId="0" borderId="0" xfId="2" applyFont="1" applyFill="1" applyBorder="1" applyAlignment="1" applyProtection="1">
      <alignment horizontal="center" vertical="top" wrapText="1"/>
    </xf>
    <xf numFmtId="44" fontId="6" fillId="0" borderId="0" xfId="2" applyFont="1" applyFill="1" applyBorder="1" applyAlignment="1" applyProtection="1">
      <alignment vertical="top" wrapText="1"/>
    </xf>
    <xf numFmtId="44" fontId="6" fillId="0" borderId="0" xfId="2" applyFont="1" applyFill="1" applyBorder="1" applyAlignment="1" applyProtection="1">
      <alignment horizontal="left" vertical="top" wrapText="1"/>
    </xf>
    <xf numFmtId="0" fontId="1" fillId="0" borderId="0" xfId="1" applyFont="1" applyAlignment="1">
      <alignment wrapText="1"/>
    </xf>
    <xf numFmtId="0" fontId="4" fillId="0" borderId="0" xfId="1" applyFont="1" applyAlignment="1">
      <alignment wrapText="1"/>
    </xf>
    <xf numFmtId="0" fontId="2" fillId="0" borderId="0" xfId="1" applyFont="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2" fontId="7" fillId="0" borderId="1" xfId="1" applyNumberFormat="1" applyFont="1" applyBorder="1" applyAlignment="1">
      <alignment horizontal="center" vertical="center" wrapText="1"/>
    </xf>
    <xf numFmtId="1" fontId="7" fillId="0" borderId="1"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1" xfId="3" applyNumberFormat="1" applyFont="1" applyFill="1" applyBorder="1" applyAlignment="1" applyProtection="1">
      <alignment horizontal="center" vertical="center" wrapText="1"/>
    </xf>
    <xf numFmtId="164" fontId="8" fillId="0" borderId="1" xfId="2" applyNumberFormat="1" applyFont="1" applyFill="1" applyBorder="1" applyAlignment="1" applyProtection="1">
      <alignment horizontal="right" vertical="center" wrapText="1"/>
    </xf>
    <xf numFmtId="0" fontId="5" fillId="0" borderId="0" xfId="1" applyFont="1"/>
    <xf numFmtId="0" fontId="1" fillId="0" borderId="7" xfId="1" applyFont="1" applyBorder="1" applyAlignment="1">
      <alignment wrapText="1"/>
    </xf>
    <xf numFmtId="0" fontId="10" fillId="0" borderId="0" xfId="0" applyFont="1"/>
    <xf numFmtId="0" fontId="11" fillId="2" borderId="0" xfId="0" applyFont="1" applyFill="1"/>
    <xf numFmtId="0" fontId="11" fillId="2" borderId="0" xfId="0" applyFont="1" applyFill="1" applyAlignment="1">
      <alignment horizontal="left"/>
    </xf>
    <xf numFmtId="0" fontId="11" fillId="0" borderId="1" xfId="1" applyFont="1" applyBorder="1" applyAlignment="1">
      <alignment horizontal="righ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6" fillId="0" borderId="0" xfId="0" applyFont="1"/>
    <xf numFmtId="164" fontId="6" fillId="0" borderId="1" xfId="2" applyNumberFormat="1" applyFont="1" applyFill="1" applyBorder="1" applyAlignment="1" applyProtection="1">
      <alignment horizontal="right" vertical="center" wrapText="1"/>
      <protection locked="0"/>
    </xf>
    <xf numFmtId="164" fontId="11" fillId="0" borderId="1" xfId="1" applyNumberFormat="1" applyFont="1" applyBorder="1" applyAlignment="1">
      <alignment horizontal="right" vertical="center" wrapText="1"/>
    </xf>
    <xf numFmtId="164" fontId="6" fillId="0" borderId="5" xfId="2" applyNumberFormat="1" applyFont="1" applyFill="1" applyBorder="1" applyAlignment="1" applyProtection="1">
      <alignment horizontal="right" vertical="center" wrapText="1"/>
      <protection locked="0"/>
    </xf>
    <xf numFmtId="164" fontId="11" fillId="0" borderId="1" xfId="2" applyNumberFormat="1" applyFont="1" applyFill="1" applyBorder="1" applyAlignment="1" applyProtection="1">
      <alignment horizontal="right" vertical="center" wrapText="1"/>
    </xf>
    <xf numFmtId="164" fontId="11" fillId="0" borderId="1" xfId="2" applyNumberFormat="1" applyFont="1" applyFill="1" applyBorder="1" applyAlignment="1" applyProtection="1">
      <alignment horizontal="right" vertical="center" wrapText="1"/>
      <protection locked="0"/>
    </xf>
    <xf numFmtId="2" fontId="7" fillId="0" borderId="1" xfId="4"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right" vertical="center" wrapText="1"/>
    </xf>
    <xf numFmtId="164" fontId="18" fillId="0" borderId="1" xfId="1" applyNumberFormat="1" applyFont="1" applyBorder="1" applyAlignment="1">
      <alignment horizontal="center" vertical="center" wrapText="1"/>
    </xf>
    <xf numFmtId="164" fontId="11" fillId="0" borderId="5" xfId="2" applyNumberFormat="1" applyFont="1" applyFill="1" applyBorder="1" applyAlignment="1" applyProtection="1">
      <alignment vertical="center" wrapText="1"/>
      <protection locked="0"/>
    </xf>
    <xf numFmtId="0" fontId="7" fillId="0" borderId="1" xfId="3" applyNumberFormat="1" applyFont="1" applyFill="1" applyBorder="1" applyAlignment="1" applyProtection="1">
      <alignment horizontal="center" vertical="center" wrapText="1"/>
    </xf>
    <xf numFmtId="0" fontId="6" fillId="0" borderId="1" xfId="1" quotePrefix="1" applyFont="1" applyBorder="1" applyAlignment="1">
      <alignment horizontal="left" vertical="top" wrapText="1"/>
    </xf>
    <xf numFmtId="164" fontId="6" fillId="0" borderId="6" xfId="2" applyNumberFormat="1" applyFont="1" applyFill="1" applyBorder="1" applyAlignment="1" applyProtection="1">
      <alignment horizontal="right" vertical="center" wrapText="1"/>
      <protection locked="0"/>
    </xf>
    <xf numFmtId="164" fontId="11" fillId="0" borderId="14" xfId="2" applyNumberFormat="1" applyFont="1" applyFill="1" applyBorder="1" applyAlignment="1" applyProtection="1">
      <alignment vertical="center" wrapText="1"/>
      <protection locked="0"/>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2" xfId="8"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0" fillId="0" borderId="6" xfId="1" applyFont="1" applyBorder="1" applyAlignment="1" applyProtection="1">
      <alignment horizontal="left" vertical="top" wrapText="1"/>
      <protection locked="0"/>
    </xf>
    <xf numFmtId="0" fontId="22" fillId="0" borderId="2" xfId="8"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1" xfId="1" applyFont="1" applyBorder="1" applyAlignment="1">
      <alignment horizontal="left" vertical="top" wrapText="1"/>
    </xf>
    <xf numFmtId="0" fontId="10" fillId="0" borderId="1" xfId="1" applyFont="1" applyBorder="1" applyAlignment="1" applyProtection="1">
      <alignment horizontal="left" vertical="top" wrapText="1"/>
      <protection locked="0"/>
    </xf>
    <xf numFmtId="0" fontId="13" fillId="0" borderId="1" xfId="1" applyFont="1" applyBorder="1" applyAlignment="1">
      <alignment horizontal="right" vertical="center" wrapText="1"/>
    </xf>
    <xf numFmtId="49" fontId="18" fillId="0" borderId="2" xfId="1" applyNumberFormat="1" applyFont="1" applyBorder="1" applyAlignment="1">
      <alignment horizontal="right" vertical="center" wrapText="1"/>
    </xf>
    <xf numFmtId="49" fontId="18" fillId="0" borderId="3" xfId="1" applyNumberFormat="1" applyFont="1" applyBorder="1" applyAlignment="1">
      <alignment horizontal="right" vertical="center" wrapText="1"/>
    </xf>
    <xf numFmtId="49" fontId="18" fillId="0" borderId="4" xfId="1" applyNumberFormat="1" applyFont="1" applyBorder="1" applyAlignment="1">
      <alignment horizontal="right" vertical="center" wrapText="1"/>
    </xf>
    <xf numFmtId="10" fontId="7" fillId="2" borderId="2" xfId="4" applyNumberFormat="1" applyFont="1" applyFill="1" applyBorder="1" applyAlignment="1" applyProtection="1">
      <alignment horizontal="center" vertical="center" wrapText="1"/>
    </xf>
    <xf numFmtId="10" fontId="7" fillId="2" borderId="4" xfId="4" applyNumberFormat="1" applyFont="1" applyFill="1" applyBorder="1" applyAlignment="1" applyProtection="1">
      <alignment horizontal="center" vertical="center" wrapText="1"/>
    </xf>
    <xf numFmtId="0" fontId="11" fillId="0" borderId="1" xfId="1" applyFont="1" applyBorder="1" applyAlignment="1">
      <alignment vertical="top" wrapText="1"/>
    </xf>
    <xf numFmtId="0" fontId="11" fillId="0" borderId="2" xfId="1" applyFont="1" applyBorder="1" applyAlignment="1">
      <alignment vertical="top"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9" fillId="0" borderId="5" xfId="1" applyFont="1" applyBorder="1" applyAlignment="1">
      <alignment horizontal="left" vertical="top" wrapText="1"/>
    </xf>
    <xf numFmtId="0" fontId="11" fillId="0" borderId="5" xfId="1" applyFont="1" applyBorder="1" applyAlignment="1">
      <alignment horizontal="left" vertical="top" wrapText="1"/>
    </xf>
    <xf numFmtId="0" fontId="19" fillId="0" borderId="2" xfId="1" applyFont="1" applyBorder="1" applyAlignment="1">
      <alignment horizontal="left" vertical="top" wrapText="1"/>
    </xf>
    <xf numFmtId="0" fontId="11" fillId="0" borderId="3" xfId="1" applyFont="1" applyBorder="1" applyAlignment="1">
      <alignment horizontal="left" vertical="top" wrapText="1"/>
    </xf>
    <xf numFmtId="0" fontId="10" fillId="0" borderId="1" xfId="1" quotePrefix="1" applyFont="1" applyBorder="1" applyAlignment="1" applyProtection="1">
      <alignment horizontal="left" vertical="top" wrapText="1"/>
      <protection locked="0"/>
    </xf>
    <xf numFmtId="0" fontId="6" fillId="0" borderId="1" xfId="1" applyFont="1" applyBorder="1" applyAlignment="1">
      <alignment horizontal="left" vertical="top"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0" fillId="2" borderId="2"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11" fillId="2" borderId="0" xfId="0" applyFont="1" applyFill="1" applyAlignment="1"/>
    <xf numFmtId="0" fontId="6" fillId="2" borderId="8" xfId="0" applyFont="1" applyFill="1" applyBorder="1" applyAlignment="1"/>
    <xf numFmtId="0" fontId="6" fillId="2" borderId="9" xfId="0" applyFont="1" applyFill="1" applyBorder="1" applyAlignment="1"/>
    <xf numFmtId="0" fontId="6" fillId="2" borderId="10" xfId="0" applyFont="1" applyFill="1" applyBorder="1" applyAlignment="1"/>
    <xf numFmtId="0" fontId="6" fillId="2" borderId="11" xfId="0" applyFont="1" applyFill="1" applyBorder="1" applyAlignment="1"/>
    <xf numFmtId="0" fontId="11" fillId="0" borderId="2" xfId="1" applyFont="1" applyBorder="1" applyAlignment="1">
      <alignment horizontal="right" vertical="center" wrapText="1"/>
    </xf>
    <xf numFmtId="0" fontId="11" fillId="0" borderId="3" xfId="1" applyFont="1" applyBorder="1" applyAlignment="1">
      <alignment horizontal="right" vertical="center" wrapText="1"/>
    </xf>
    <xf numFmtId="0" fontId="11" fillId="0" borderId="4" xfId="1" applyFont="1" applyBorder="1" applyAlignment="1">
      <alignment horizontal="right" vertical="center" wrapText="1"/>
    </xf>
  </cellXfs>
  <cellStyles count="9">
    <cellStyle name="Currency 2" xfId="2" xr:uid="{00000000-0005-0000-0000-000000000000}"/>
    <cellStyle name="Currency 3" xfId="3" xr:uid="{00000000-0005-0000-0000-000001000000}"/>
    <cellStyle name="Hyperlink" xfId="8" builtinId="8"/>
    <cellStyle name="Hyperlink 2" xfId="6" xr:uid="{00000000-0005-0000-0000-000003000000}"/>
    <cellStyle name="Normal" xfId="0" builtinId="0"/>
    <cellStyle name="Normal 2" xfId="1" xr:uid="{00000000-0005-0000-0000-000005000000}"/>
    <cellStyle name="Normal 4" xfId="7" xr:uid="{00000000-0005-0000-0000-000006000000}"/>
    <cellStyle name="Percent 2" xfId="4" xr:uid="{00000000-0005-0000-0000-000007000000}"/>
    <cellStyle name="Percent 2 2" xfId="5" xr:uid="{00000000-0005-0000-0000-00000800000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rgb="FFEAEAEA"/>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177350</xdr:colOff>
      <xdr:row>0</xdr:row>
      <xdr:rowOff>45035</xdr:rowOff>
    </xdr:from>
    <xdr:to>
      <xdr:col>0</xdr:col>
      <xdr:colOff>2752494</xdr:colOff>
      <xdr:row>4</xdr:row>
      <xdr:rowOff>585</xdr:rowOff>
    </xdr:to>
    <xdr:pic>
      <xdr:nvPicPr>
        <xdr:cNvPr id="2" name="Picture 1" descr="High Road Training Partnership logo">
          <a:extLst>
            <a:ext uri="{FF2B5EF4-FFF2-40B4-BE49-F238E27FC236}">
              <a16:creationId xmlns:a16="http://schemas.microsoft.com/office/drawing/2014/main" id="{1AAAE69E-DEDB-9043-A55A-7C5A761E8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50" y="45035"/>
          <a:ext cx="2578319"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F80"/>
  <sheetViews>
    <sheetView showGridLines="0" tabSelected="1" topLeftCell="A16" zoomScaleNormal="100" zoomScalePageLayoutView="85" workbookViewId="0">
      <selection activeCell="A18" sqref="A18:H18"/>
    </sheetView>
  </sheetViews>
  <sheetFormatPr defaultColWidth="7.375" defaultRowHeight="15.75"/>
  <cols>
    <col min="1" max="1" width="39.5" style="4" customWidth="1"/>
    <col min="2" max="2" width="8.375" style="4" customWidth="1"/>
    <col min="3" max="3" width="15.5" style="4" customWidth="1"/>
    <col min="4" max="4" width="8.5" style="4" customWidth="1"/>
    <col min="5" max="6" width="15.5" style="4" customWidth="1"/>
    <col min="7" max="7" width="11.875" style="4" bestFit="1" customWidth="1"/>
    <col min="8" max="8" width="18.125" style="4" customWidth="1"/>
    <col min="9" max="9" width="20.75" style="5" customWidth="1"/>
    <col min="10" max="10" width="7.125" style="5" customWidth="1"/>
    <col min="11" max="12" width="7.375" style="4"/>
    <col min="13" max="13" width="33.5" style="4" hidden="1" customWidth="1"/>
    <col min="14" max="14" width="33" style="4" customWidth="1"/>
    <col min="15" max="16384" width="7.375" style="4"/>
  </cols>
  <sheetData>
    <row r="1" spans="1:13" s="17" customFormat="1"/>
    <row r="2" spans="1:13" s="17" customFormat="1"/>
    <row r="3" spans="1:13" s="17" customFormat="1"/>
    <row r="4" spans="1:13" s="17" customFormat="1"/>
    <row r="5" spans="1:13" s="17" customFormat="1"/>
    <row r="6" spans="1:13" s="17" customFormat="1" ht="18.75">
      <c r="A6" s="23" t="s">
        <v>16</v>
      </c>
      <c r="B6" s="18"/>
      <c r="C6" s="18"/>
    </row>
    <row r="7" spans="1:13" s="17" customFormat="1" ht="18.75">
      <c r="A7" s="72" t="s">
        <v>0</v>
      </c>
      <c r="B7" s="72"/>
      <c r="C7" s="72"/>
    </row>
    <row r="8" spans="1:13" s="17" customFormat="1" ht="19.5" thickBot="1">
      <c r="A8" s="19"/>
      <c r="B8" s="19"/>
      <c r="C8" s="19"/>
    </row>
    <row r="9" spans="1:13" s="17" customFormat="1">
      <c r="A9" s="21" t="s">
        <v>1</v>
      </c>
      <c r="B9" s="73" t="s">
        <v>59</v>
      </c>
      <c r="C9" s="73"/>
      <c r="D9" s="73"/>
      <c r="E9" s="73"/>
      <c r="F9" s="73"/>
      <c r="G9" s="73"/>
      <c r="H9" s="73"/>
      <c r="I9" s="74"/>
    </row>
    <row r="10" spans="1:13" s="17" customFormat="1" ht="16.5" thickBot="1">
      <c r="A10" s="22" t="s">
        <v>2</v>
      </c>
      <c r="B10" s="75" t="s">
        <v>60</v>
      </c>
      <c r="C10" s="75"/>
      <c r="D10" s="75"/>
      <c r="E10" s="75"/>
      <c r="F10" s="75"/>
      <c r="G10" s="75"/>
      <c r="H10" s="75"/>
      <c r="I10" s="76"/>
    </row>
    <row r="12" spans="1:13" ht="18.75">
      <c r="A12" s="66" t="s">
        <v>3</v>
      </c>
      <c r="B12" s="67"/>
      <c r="C12" s="67"/>
      <c r="D12" s="67"/>
      <c r="E12" s="67"/>
      <c r="F12" s="67"/>
      <c r="G12" s="67"/>
      <c r="H12" s="67"/>
      <c r="I12" s="68"/>
      <c r="J12" s="6"/>
    </row>
    <row r="13" spans="1:13" ht="31.5">
      <c r="A13" s="7" t="s">
        <v>4</v>
      </c>
      <c r="B13" s="8" t="s">
        <v>5</v>
      </c>
      <c r="C13" s="8" t="s">
        <v>6</v>
      </c>
      <c r="D13" s="8" t="s">
        <v>7</v>
      </c>
      <c r="E13" s="8" t="s">
        <v>26</v>
      </c>
      <c r="F13" s="8"/>
      <c r="G13" s="9" t="s">
        <v>9</v>
      </c>
      <c r="H13" s="9" t="s">
        <v>10</v>
      </c>
      <c r="I13" s="8" t="s">
        <v>11</v>
      </c>
      <c r="J13" s="1"/>
    </row>
    <row r="14" spans="1:13" ht="201.6" customHeight="1">
      <c r="A14" s="7" t="s">
        <v>67</v>
      </c>
      <c r="B14" s="10">
        <v>1</v>
      </c>
      <c r="C14" s="33">
        <v>8300</v>
      </c>
      <c r="D14" s="11">
        <v>21</v>
      </c>
      <c r="E14" s="12">
        <f ca="1">PRODUCT(INDIRECT("B"&amp;ROW()):INDIRECT("C"&amp;ROW()):INDIRECT("D"&amp;ROW()))</f>
        <v>174300</v>
      </c>
      <c r="F14" s="12"/>
      <c r="G14" s="33">
        <v>92764.56</v>
      </c>
      <c r="H14" s="29">
        <v>53.22</v>
      </c>
      <c r="I14" s="14">
        <f ca="1">SUM(INDIRECT("E" &amp;ROW()):INDIRECT("G"&amp;ROW()))</f>
        <v>267064.56</v>
      </c>
      <c r="J14" s="1"/>
    </row>
    <row r="15" spans="1:13" ht="163.9" customHeight="1">
      <c r="A15" s="7" t="s">
        <v>47</v>
      </c>
      <c r="B15" s="10">
        <v>0.5</v>
      </c>
      <c r="C15" s="33">
        <v>12125.57</v>
      </c>
      <c r="D15" s="11">
        <v>21</v>
      </c>
      <c r="E15" s="12">
        <f ca="1">PRODUCT(INDIRECT("B"&amp;ROW()):INDIRECT("C"&amp;ROW()):INDIRECT("D"&amp;ROW()))</f>
        <v>127318.485</v>
      </c>
      <c r="F15" s="12"/>
      <c r="G15" s="33">
        <v>68191.41</v>
      </c>
      <c r="H15" s="29">
        <v>53.56</v>
      </c>
      <c r="I15" s="14">
        <f ca="1">SUM(INDIRECT("E" &amp;ROW()):INDIRECT("G"&amp;ROW()))</f>
        <v>195509.89500000002</v>
      </c>
      <c r="J15" s="1"/>
    </row>
    <row r="16" spans="1:13" ht="81" customHeight="1">
      <c r="A16" s="50" t="s">
        <v>8</v>
      </c>
      <c r="B16" s="51"/>
      <c r="C16" s="51"/>
      <c r="D16" s="52"/>
      <c r="E16" s="13">
        <f ca="1">SUM(E14:INDIRECT("e"&amp;ROW()-1))</f>
        <v>301618.48499999999</v>
      </c>
      <c r="F16" s="31" t="s">
        <v>12</v>
      </c>
      <c r="G16" s="13">
        <f ca="1">SUM(G14:INDIRECT("g"&amp;ROW()-1))</f>
        <v>160955.97</v>
      </c>
      <c r="H16" s="53"/>
      <c r="I16" s="54"/>
      <c r="J16" s="2"/>
      <c r="M16" s="4" t="e">
        <f>#REF!</f>
        <v>#REF!</v>
      </c>
    </row>
    <row r="17" spans="1:13" ht="83.1" customHeight="1">
      <c r="A17" s="77" t="s">
        <v>13</v>
      </c>
      <c r="B17" s="78"/>
      <c r="C17" s="78"/>
      <c r="D17" s="78"/>
      <c r="E17" s="78"/>
      <c r="F17" s="78"/>
      <c r="G17" s="79"/>
      <c r="H17" s="20"/>
      <c r="I17" s="27">
        <f ca="1">SUM(TotalSalary,TotalBenefits)</f>
        <v>462574.45499999996</v>
      </c>
      <c r="J17" s="2"/>
    </row>
    <row r="18" spans="1:13" ht="71.45" customHeight="1">
      <c r="A18" s="65" t="s">
        <v>71</v>
      </c>
      <c r="B18" s="65"/>
      <c r="C18" s="65"/>
      <c r="D18" s="65"/>
      <c r="E18" s="65"/>
      <c r="F18" s="65"/>
      <c r="G18" s="65"/>
      <c r="H18" s="65"/>
      <c r="I18" s="28">
        <v>32088</v>
      </c>
      <c r="J18" s="2"/>
      <c r="M18" s="4" t="e">
        <f>#REF!</f>
        <v>#REF!</v>
      </c>
    </row>
    <row r="19" spans="1:13" ht="100.9" customHeight="1">
      <c r="A19" s="69" t="s">
        <v>68</v>
      </c>
      <c r="B19" s="70"/>
      <c r="C19" s="70"/>
      <c r="D19" s="70"/>
      <c r="E19" s="70"/>
      <c r="F19" s="70"/>
      <c r="G19" s="70"/>
      <c r="H19" s="71"/>
      <c r="I19" s="24">
        <v>32088</v>
      </c>
      <c r="J19" s="2"/>
    </row>
    <row r="20" spans="1:13" ht="33" customHeight="1">
      <c r="A20" s="65" t="s">
        <v>17</v>
      </c>
      <c r="B20" s="65"/>
      <c r="C20" s="65"/>
      <c r="D20" s="65"/>
      <c r="E20" s="65"/>
      <c r="F20" s="65"/>
      <c r="G20" s="65"/>
      <c r="H20" s="65"/>
      <c r="I20" s="25">
        <v>60000</v>
      </c>
      <c r="J20" s="2"/>
    </row>
    <row r="21" spans="1:13" ht="33" customHeight="1">
      <c r="A21" s="34" t="s">
        <v>64</v>
      </c>
      <c r="B21" s="64" t="s">
        <v>63</v>
      </c>
      <c r="C21" s="64"/>
      <c r="D21" s="64"/>
      <c r="E21" s="64"/>
      <c r="F21" s="64"/>
      <c r="G21" s="64"/>
      <c r="H21" s="64"/>
      <c r="I21" s="24">
        <v>0</v>
      </c>
      <c r="J21" s="3"/>
      <c r="M21" s="4" t="e">
        <f>#REF!</f>
        <v>#REF!</v>
      </c>
    </row>
    <row r="22" spans="1:13" ht="33" customHeight="1">
      <c r="A22" s="34" t="s">
        <v>32</v>
      </c>
      <c r="B22" s="64" t="s">
        <v>31</v>
      </c>
      <c r="C22" s="64"/>
      <c r="D22" s="64"/>
      <c r="E22" s="64"/>
      <c r="F22" s="64"/>
      <c r="G22" s="64"/>
      <c r="H22" s="64"/>
      <c r="I22" s="24">
        <v>0</v>
      </c>
      <c r="J22" s="3"/>
      <c r="M22" s="4" t="e">
        <f>#REF!</f>
        <v>#REF!</v>
      </c>
    </row>
    <row r="23" spans="1:13" ht="33" customHeight="1">
      <c r="A23" s="34" t="s">
        <v>34</v>
      </c>
      <c r="B23" s="64" t="s">
        <v>33</v>
      </c>
      <c r="C23" s="64"/>
      <c r="D23" s="64"/>
      <c r="E23" s="64"/>
      <c r="F23" s="64"/>
      <c r="G23" s="64"/>
      <c r="H23" s="64"/>
      <c r="I23" s="24">
        <v>0</v>
      </c>
      <c r="J23" s="3"/>
    </row>
    <row r="24" spans="1:13" ht="33" customHeight="1">
      <c r="A24" s="34" t="s">
        <v>36</v>
      </c>
      <c r="B24" s="64" t="s">
        <v>35</v>
      </c>
      <c r="C24" s="64"/>
      <c r="D24" s="64"/>
      <c r="E24" s="64"/>
      <c r="F24" s="64"/>
      <c r="G24" s="64"/>
      <c r="H24" s="64"/>
      <c r="I24" s="24">
        <v>0</v>
      </c>
      <c r="J24" s="3"/>
      <c r="M24" s="4" t="e">
        <f>#REF!</f>
        <v>#REF!</v>
      </c>
    </row>
    <row r="25" spans="1:13" ht="33" customHeight="1">
      <c r="A25" s="34" t="s">
        <v>38</v>
      </c>
      <c r="B25" s="64" t="s">
        <v>37</v>
      </c>
      <c r="C25" s="64"/>
      <c r="D25" s="64"/>
      <c r="E25" s="64"/>
      <c r="F25" s="64"/>
      <c r="G25" s="64"/>
      <c r="H25" s="64"/>
      <c r="I25" s="24">
        <v>0</v>
      </c>
      <c r="J25" s="3"/>
    </row>
    <row r="26" spans="1:13" ht="33" customHeight="1">
      <c r="A26" s="34" t="s">
        <v>40</v>
      </c>
      <c r="B26" s="64" t="s">
        <v>39</v>
      </c>
      <c r="C26" s="64"/>
      <c r="D26" s="64"/>
      <c r="E26" s="64"/>
      <c r="F26" s="64"/>
      <c r="G26" s="64"/>
      <c r="H26" s="64"/>
      <c r="I26" s="24">
        <v>0</v>
      </c>
      <c r="J26" s="3"/>
      <c r="M26" s="4" t="e">
        <f>#REF!</f>
        <v>#REF!</v>
      </c>
    </row>
    <row r="27" spans="1:13" ht="33" customHeight="1">
      <c r="A27" s="34" t="s">
        <v>42</v>
      </c>
      <c r="B27" s="64" t="s">
        <v>41</v>
      </c>
      <c r="C27" s="64"/>
      <c r="D27" s="64"/>
      <c r="E27" s="64"/>
      <c r="F27" s="64"/>
      <c r="G27" s="64"/>
      <c r="H27" s="64"/>
      <c r="I27" s="24">
        <v>0</v>
      </c>
      <c r="J27" s="3"/>
    </row>
    <row r="28" spans="1:13" ht="81" customHeight="1">
      <c r="A28" s="34" t="s">
        <v>44</v>
      </c>
      <c r="B28" s="64" t="s">
        <v>43</v>
      </c>
      <c r="C28" s="64"/>
      <c r="D28" s="64"/>
      <c r="E28" s="64"/>
      <c r="F28" s="64"/>
      <c r="G28" s="64"/>
      <c r="H28" s="64"/>
      <c r="I28" s="24">
        <v>60000</v>
      </c>
      <c r="J28" s="3"/>
    </row>
    <row r="29" spans="1:13" ht="69.95" customHeight="1">
      <c r="A29" s="34" t="s">
        <v>46</v>
      </c>
      <c r="B29" s="64" t="s">
        <v>45</v>
      </c>
      <c r="C29" s="64"/>
      <c r="D29" s="64"/>
      <c r="E29" s="64"/>
      <c r="F29" s="64"/>
      <c r="G29" s="64"/>
      <c r="H29" s="64"/>
      <c r="I29" s="24">
        <v>0</v>
      </c>
      <c r="J29" s="3"/>
    </row>
    <row r="30" spans="1:13" ht="56.85" customHeight="1">
      <c r="A30" s="47" t="s">
        <v>14</v>
      </c>
      <c r="B30" s="47"/>
      <c r="C30" s="47"/>
      <c r="D30" s="47"/>
      <c r="E30" s="47"/>
      <c r="F30" s="47"/>
      <c r="G30" s="47"/>
      <c r="H30" s="47"/>
      <c r="I30" s="25">
        <v>0</v>
      </c>
      <c r="J30" s="3"/>
    </row>
    <row r="31" spans="1:13" ht="64.7" customHeight="1">
      <c r="A31" s="34" t="s">
        <v>58</v>
      </c>
      <c r="B31" s="64" t="s">
        <v>57</v>
      </c>
      <c r="C31" s="64"/>
      <c r="D31" s="64"/>
      <c r="E31" s="64"/>
      <c r="F31" s="64"/>
      <c r="G31" s="64"/>
      <c r="H31" s="64"/>
      <c r="I31" s="26">
        <v>0</v>
      </c>
      <c r="J31" s="3"/>
    </row>
    <row r="32" spans="1:13" ht="82.15" customHeight="1">
      <c r="A32" s="34" t="s">
        <v>28</v>
      </c>
      <c r="B32" s="64" t="s">
        <v>27</v>
      </c>
      <c r="C32" s="64"/>
      <c r="D32" s="64"/>
      <c r="E32" s="64"/>
      <c r="F32" s="64"/>
      <c r="G32" s="64"/>
      <c r="H32" s="64"/>
      <c r="I32" s="26">
        <v>0</v>
      </c>
      <c r="J32" s="3"/>
    </row>
    <row r="33" spans="1:370" ht="88.9" customHeight="1">
      <c r="A33" s="34" t="s">
        <v>30</v>
      </c>
      <c r="B33" s="64" t="s">
        <v>29</v>
      </c>
      <c r="C33" s="64"/>
      <c r="D33" s="64"/>
      <c r="E33" s="64"/>
      <c r="F33" s="64"/>
      <c r="G33" s="64"/>
      <c r="H33" s="64"/>
      <c r="I33" s="26">
        <v>0</v>
      </c>
      <c r="J33" s="3"/>
    </row>
    <row r="34" spans="1:370" ht="36.6" customHeight="1">
      <c r="A34" s="47" t="s">
        <v>76</v>
      </c>
      <c r="B34" s="47"/>
      <c r="C34" s="47"/>
      <c r="D34" s="47"/>
      <c r="E34" s="47"/>
      <c r="F34" s="47"/>
      <c r="G34" s="47"/>
      <c r="H34" s="47"/>
      <c r="I34" s="28">
        <v>0</v>
      </c>
      <c r="J34" s="3"/>
    </row>
    <row r="35" spans="1:370" ht="99.75" customHeight="1">
      <c r="A35" s="48" t="s">
        <v>56</v>
      </c>
      <c r="B35" s="48"/>
      <c r="C35" s="48"/>
      <c r="D35" s="48"/>
      <c r="E35" s="48"/>
      <c r="F35" s="48"/>
      <c r="G35" s="48"/>
      <c r="H35" s="48"/>
      <c r="I35" s="35">
        <v>0</v>
      </c>
      <c r="J35" s="3"/>
    </row>
    <row r="36" spans="1:370" ht="99.75" customHeight="1">
      <c r="A36" s="47" t="s">
        <v>77</v>
      </c>
      <c r="B36" s="47"/>
      <c r="C36" s="47"/>
      <c r="D36" s="47"/>
      <c r="E36" s="47"/>
      <c r="F36" s="47"/>
      <c r="G36" s="47"/>
      <c r="H36" s="47"/>
      <c r="I36" s="28">
        <v>0</v>
      </c>
      <c r="J36" s="3"/>
    </row>
    <row r="37" spans="1:370" ht="99.75" customHeight="1">
      <c r="A37" s="48" t="s">
        <v>70</v>
      </c>
      <c r="B37" s="48"/>
      <c r="C37" s="48"/>
      <c r="D37" s="48"/>
      <c r="E37" s="48"/>
      <c r="F37" s="48"/>
      <c r="G37" s="48"/>
      <c r="H37" s="48"/>
      <c r="I37" s="24">
        <v>0</v>
      </c>
      <c r="J37" s="3"/>
    </row>
    <row r="38" spans="1:370" ht="39" customHeight="1">
      <c r="A38" s="61" t="s">
        <v>18</v>
      </c>
      <c r="B38" s="61"/>
      <c r="C38" s="61"/>
      <c r="D38" s="61"/>
      <c r="E38" s="61"/>
      <c r="F38" s="61"/>
      <c r="G38" s="61"/>
      <c r="H38" s="61"/>
      <c r="I38" s="28">
        <v>0</v>
      </c>
      <c r="J38" s="3"/>
    </row>
    <row r="39" spans="1:370" ht="29.1" customHeight="1">
      <c r="A39" s="48" t="s">
        <v>62</v>
      </c>
      <c r="B39" s="48"/>
      <c r="C39" s="48"/>
      <c r="D39" s="48"/>
      <c r="E39" s="48"/>
      <c r="F39" s="48"/>
      <c r="G39" s="48"/>
      <c r="H39" s="48"/>
      <c r="I39" s="24">
        <v>0</v>
      </c>
      <c r="J39" s="3"/>
    </row>
    <row r="40" spans="1:370" ht="77.099999999999994" customHeight="1">
      <c r="A40" s="60" t="s">
        <v>19</v>
      </c>
      <c r="B40" s="61"/>
      <c r="C40" s="61"/>
      <c r="D40" s="61"/>
      <c r="E40" s="61"/>
      <c r="F40" s="61"/>
      <c r="G40" s="61"/>
      <c r="H40" s="61"/>
      <c r="I40" s="28">
        <v>0</v>
      </c>
      <c r="J40" s="3"/>
    </row>
    <row r="41" spans="1:370" ht="60.6" customHeight="1">
      <c r="A41" s="48" t="s">
        <v>66</v>
      </c>
      <c r="B41" s="48"/>
      <c r="C41" s="48"/>
      <c r="D41" s="48"/>
      <c r="E41" s="48"/>
      <c r="F41" s="48"/>
      <c r="G41" s="48"/>
      <c r="H41" s="48"/>
      <c r="I41" s="24">
        <v>0</v>
      </c>
      <c r="J41" s="3"/>
    </row>
    <row r="42" spans="1:370" ht="62.45" customHeight="1">
      <c r="A42" s="60" t="s">
        <v>20</v>
      </c>
      <c r="B42" s="61"/>
      <c r="C42" s="61"/>
      <c r="D42" s="61"/>
      <c r="E42" s="61"/>
      <c r="F42" s="61"/>
      <c r="G42" s="61"/>
      <c r="H42" s="61"/>
      <c r="I42" s="28">
        <v>0</v>
      </c>
      <c r="J42" s="4"/>
    </row>
    <row r="43" spans="1:370" s="16" customFormat="1" ht="18.75">
      <c r="A43" s="57" t="s">
        <v>69</v>
      </c>
      <c r="B43" s="58"/>
      <c r="C43" s="58"/>
      <c r="D43" s="58"/>
      <c r="E43" s="58"/>
      <c r="F43" s="58"/>
      <c r="G43" s="58"/>
      <c r="H43" s="59"/>
      <c r="I43" s="26">
        <v>0</v>
      </c>
      <c r="J43" s="1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row>
    <row r="44" spans="1:370" s="16" customFormat="1" ht="18.75">
      <c r="A44" s="62" t="s">
        <v>21</v>
      </c>
      <c r="B44" s="63"/>
      <c r="C44" s="63"/>
      <c r="D44" s="63"/>
      <c r="E44" s="63"/>
      <c r="F44" s="63"/>
      <c r="G44" s="63"/>
      <c r="H44" s="63"/>
      <c r="I44" s="32">
        <v>70200</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row>
    <row r="45" spans="1:370" ht="18.75">
      <c r="A45" s="37" t="s">
        <v>22</v>
      </c>
      <c r="B45" s="38"/>
      <c r="C45" s="38"/>
      <c r="D45" s="39"/>
      <c r="E45" s="40" t="str">
        <f>HYPERLINK("https://edd.ca.gov/siteassets/files/Jobs_and_Training/pubs/wsd18-06.pdf", "WSD 18-06 - Subrecipient and Contractor Distinctions")</f>
        <v>WSD 18-06 - Subrecipient and Contractor Distinctions</v>
      </c>
      <c r="F45" s="41"/>
      <c r="G45" s="41"/>
      <c r="H45" s="42"/>
      <c r="I45" s="36"/>
      <c r="J45" s="4"/>
    </row>
    <row r="46" spans="1:370" ht="65.45" customHeight="1">
      <c r="A46" s="43" t="s">
        <v>72</v>
      </c>
      <c r="B46" s="43"/>
      <c r="C46" s="43"/>
      <c r="D46" s="43"/>
      <c r="E46" s="43"/>
      <c r="F46" s="43"/>
      <c r="G46" s="43"/>
      <c r="H46" s="43"/>
      <c r="I46" s="24">
        <v>70200</v>
      </c>
      <c r="J46" s="4"/>
    </row>
    <row r="47" spans="1:370" s="5" customFormat="1">
      <c r="A47" s="43" t="s">
        <v>23</v>
      </c>
      <c r="B47" s="43"/>
      <c r="C47" s="43"/>
      <c r="D47" s="43"/>
      <c r="E47" s="43"/>
      <c r="F47" s="43"/>
      <c r="G47" s="43"/>
      <c r="H47" s="43"/>
      <c r="I47" s="26">
        <v>12458104.17</v>
      </c>
      <c r="J47" s="4"/>
      <c r="K47" s="4"/>
      <c r="L47" s="4"/>
      <c r="M47" s="4"/>
      <c r="N47" s="4"/>
    </row>
    <row r="48" spans="1:370" s="5" customFormat="1" ht="67.900000000000006" customHeight="1">
      <c r="A48" s="43" t="s">
        <v>73</v>
      </c>
      <c r="B48" s="43"/>
      <c r="C48" s="43"/>
      <c r="D48" s="43"/>
      <c r="E48" s="43"/>
      <c r="F48" s="43"/>
      <c r="G48" s="43"/>
      <c r="H48" s="43"/>
      <c r="I48" s="26">
        <v>1293162.5</v>
      </c>
      <c r="J48" s="4"/>
      <c r="K48" s="4"/>
      <c r="L48" s="4"/>
      <c r="M48" s="4"/>
      <c r="N48" s="4"/>
    </row>
    <row r="49" spans="1:14" s="5" customFormat="1" ht="80.45" customHeight="1">
      <c r="A49" s="43" t="s">
        <v>48</v>
      </c>
      <c r="B49" s="43"/>
      <c r="C49" s="43"/>
      <c r="D49" s="43"/>
      <c r="E49" s="43"/>
      <c r="F49" s="43"/>
      <c r="G49" s="43"/>
      <c r="H49" s="43"/>
      <c r="I49" s="26">
        <v>642000</v>
      </c>
      <c r="J49" s="4"/>
      <c r="K49" s="4"/>
      <c r="L49" s="4"/>
      <c r="M49" s="4"/>
      <c r="N49" s="4"/>
    </row>
    <row r="50" spans="1:14" s="5" customFormat="1" ht="157.15" customHeight="1">
      <c r="A50" s="43" t="s">
        <v>49</v>
      </c>
      <c r="B50" s="43"/>
      <c r="C50" s="43"/>
      <c r="D50" s="43"/>
      <c r="E50" s="43"/>
      <c r="F50" s="43"/>
      <c r="G50" s="43"/>
      <c r="H50" s="43"/>
      <c r="I50" s="26">
        <v>1166720.75</v>
      </c>
      <c r="J50" s="4"/>
      <c r="K50" s="4"/>
      <c r="L50" s="4"/>
      <c r="M50" s="4"/>
      <c r="N50" s="4"/>
    </row>
    <row r="51" spans="1:14" s="5" customFormat="1" ht="189" customHeight="1">
      <c r="A51" s="43" t="s">
        <v>50</v>
      </c>
      <c r="B51" s="43"/>
      <c r="C51" s="43"/>
      <c r="D51" s="43"/>
      <c r="E51" s="43"/>
      <c r="F51" s="43"/>
      <c r="G51" s="43"/>
      <c r="H51" s="43"/>
      <c r="I51" s="26">
        <v>671307.25</v>
      </c>
      <c r="J51" s="4"/>
      <c r="K51" s="4"/>
      <c r="L51" s="4"/>
      <c r="M51" s="4"/>
      <c r="N51" s="4"/>
    </row>
    <row r="52" spans="1:14" s="5" customFormat="1" ht="129" customHeight="1">
      <c r="A52" s="43" t="s">
        <v>51</v>
      </c>
      <c r="B52" s="43"/>
      <c r="C52" s="43"/>
      <c r="D52" s="43"/>
      <c r="E52" s="43"/>
      <c r="F52" s="43"/>
      <c r="G52" s="43"/>
      <c r="H52" s="43"/>
      <c r="I52" s="26">
        <v>916839.8</v>
      </c>
      <c r="J52" s="4"/>
      <c r="K52" s="4"/>
      <c r="L52" s="4"/>
      <c r="M52" s="4"/>
      <c r="N52" s="4"/>
    </row>
    <row r="53" spans="1:14" s="5" customFormat="1" ht="66.599999999999994" customHeight="1">
      <c r="A53" s="43" t="s">
        <v>52</v>
      </c>
      <c r="B53" s="43"/>
      <c r="C53" s="43"/>
      <c r="D53" s="43"/>
      <c r="E53" s="43"/>
      <c r="F53" s="43"/>
      <c r="G53" s="43"/>
      <c r="H53" s="43"/>
      <c r="I53" s="26">
        <v>534844.65</v>
      </c>
      <c r="J53" s="4"/>
      <c r="K53" s="4"/>
      <c r="L53" s="4"/>
      <c r="M53" s="4"/>
      <c r="N53" s="4"/>
    </row>
    <row r="54" spans="1:14" s="5" customFormat="1" ht="97.9" customHeight="1">
      <c r="A54" s="43" t="s">
        <v>74</v>
      </c>
      <c r="B54" s="43"/>
      <c r="C54" s="43"/>
      <c r="D54" s="43"/>
      <c r="E54" s="43"/>
      <c r="F54" s="43"/>
      <c r="G54" s="43"/>
      <c r="H54" s="43"/>
      <c r="I54" s="26">
        <v>1602375.72</v>
      </c>
      <c r="J54" s="4"/>
      <c r="K54" s="4"/>
      <c r="L54" s="4"/>
      <c r="M54" s="4"/>
      <c r="N54" s="4"/>
    </row>
    <row r="55" spans="1:14" s="5" customFormat="1" ht="63.6" customHeight="1">
      <c r="A55" s="43" t="s">
        <v>75</v>
      </c>
      <c r="B55" s="43"/>
      <c r="C55" s="43"/>
      <c r="D55" s="43"/>
      <c r="E55" s="43"/>
      <c r="F55" s="43"/>
      <c r="G55" s="43"/>
      <c r="H55" s="43"/>
      <c r="I55" s="26">
        <v>1346185.5</v>
      </c>
      <c r="J55" s="4"/>
      <c r="K55" s="4"/>
      <c r="L55" s="4"/>
      <c r="M55" s="4"/>
      <c r="N55" s="4"/>
    </row>
    <row r="56" spans="1:14" s="5" customFormat="1" ht="97.15" customHeight="1">
      <c r="A56" s="43" t="s">
        <v>53</v>
      </c>
      <c r="B56" s="43"/>
      <c r="C56" s="43"/>
      <c r="D56" s="43"/>
      <c r="E56" s="43"/>
      <c r="F56" s="43"/>
      <c r="G56" s="43"/>
      <c r="H56" s="43"/>
      <c r="I56" s="26">
        <v>1632000</v>
      </c>
      <c r="J56" s="4"/>
      <c r="K56" s="4"/>
      <c r="L56" s="4"/>
      <c r="M56" s="4"/>
      <c r="N56" s="4"/>
    </row>
    <row r="57" spans="1:14" s="5" customFormat="1" ht="130.15" customHeight="1">
      <c r="A57" s="43" t="s">
        <v>54</v>
      </c>
      <c r="B57" s="43"/>
      <c r="C57" s="43"/>
      <c r="D57" s="43"/>
      <c r="E57" s="43"/>
      <c r="F57" s="43"/>
      <c r="G57" s="43"/>
      <c r="H57" s="43"/>
      <c r="I57" s="26">
        <v>1192668</v>
      </c>
      <c r="J57" s="4"/>
      <c r="K57" s="4"/>
      <c r="L57" s="4"/>
      <c r="M57" s="4"/>
      <c r="N57" s="4"/>
    </row>
    <row r="58" spans="1:14" s="5" customFormat="1" ht="92.45" customHeight="1">
      <c r="A58" s="43" t="s">
        <v>55</v>
      </c>
      <c r="B58" s="43"/>
      <c r="C58" s="43"/>
      <c r="D58" s="43"/>
      <c r="E58" s="43"/>
      <c r="F58" s="43"/>
      <c r="G58" s="43"/>
      <c r="H58" s="43"/>
      <c r="I58" s="26">
        <v>1460000</v>
      </c>
      <c r="J58" s="4"/>
    </row>
    <row r="59" spans="1:14" ht="18.75">
      <c r="A59" s="55" t="s">
        <v>24</v>
      </c>
      <c r="B59" s="55"/>
      <c r="C59" s="55"/>
      <c r="D59" s="55"/>
      <c r="E59" s="55"/>
      <c r="F59" s="55"/>
      <c r="G59" s="55"/>
      <c r="H59" s="56"/>
      <c r="I59" s="32">
        <v>250000</v>
      </c>
    </row>
    <row r="60" spans="1:14" ht="18.75">
      <c r="A60" s="44" t="str">
        <f>HYPERLINK("https://edd.ca.gov/siteassets/files/Jobs_and_Training/pubs/wsd18-15.pdf", "WSD 18-15 Indirect Cost Rates")</f>
        <v>WSD 18-15 Indirect Cost Rates</v>
      </c>
      <c r="B60" s="45"/>
      <c r="C60" s="45"/>
      <c r="D60" s="45"/>
      <c r="E60" s="45"/>
      <c r="F60" s="45"/>
      <c r="G60" s="45"/>
      <c r="H60" s="46"/>
      <c r="I60" s="36"/>
    </row>
    <row r="61" spans="1:14" ht="54.6" customHeight="1">
      <c r="A61" s="57" t="s">
        <v>61</v>
      </c>
      <c r="B61" s="58"/>
      <c r="C61" s="58"/>
      <c r="D61" s="58"/>
      <c r="E61" s="58"/>
      <c r="F61" s="58"/>
      <c r="G61" s="58"/>
      <c r="H61" s="59"/>
      <c r="I61" s="24">
        <v>250000</v>
      </c>
    </row>
    <row r="62" spans="1:14" s="5" customFormat="1" ht="18.75">
      <c r="A62" s="47" t="s">
        <v>25</v>
      </c>
      <c r="B62" s="47"/>
      <c r="C62" s="47"/>
      <c r="D62" s="47"/>
      <c r="E62" s="47"/>
      <c r="F62" s="47"/>
      <c r="G62" s="47"/>
      <c r="H62" s="47"/>
      <c r="I62" s="28">
        <v>0</v>
      </c>
    </row>
    <row r="63" spans="1:14" s="5" customFormat="1">
      <c r="A63" s="48" t="s">
        <v>65</v>
      </c>
      <c r="B63" s="48"/>
      <c r="C63" s="48"/>
      <c r="D63" s="48"/>
      <c r="E63" s="48"/>
      <c r="F63" s="48"/>
      <c r="G63" s="48"/>
      <c r="H63" s="48"/>
      <c r="I63" s="24">
        <v>0</v>
      </c>
    </row>
    <row r="64" spans="1:14" s="5" customFormat="1" ht="21">
      <c r="A64" s="49" t="s">
        <v>15</v>
      </c>
      <c r="B64" s="49"/>
      <c r="C64" s="49"/>
      <c r="D64" s="49"/>
      <c r="E64" s="49"/>
      <c r="F64" s="49"/>
      <c r="G64" s="49"/>
      <c r="H64" s="49"/>
      <c r="I64" s="30">
        <f ca="1">SUM(Total_Staff_Travel_Amount_TotalStaffTravelAmount,Total_Operating_Expenses_TotalOperatingExpenses,Total_Furniture_Equipment_TotalFurniture,Total_Consumable_TotalConsumable,Total_Training_Tuition_TotalTrainingTuition,Total_Contractual_Services_TotalContractualServices,Total_Indirect_Costs_TotalIndirectCost,Total_On_The_Job_Training_TotalOnJobTraining,Total_Participant_Wages_TotalParticipantWages,Total_Supportive_Services_TotalSupportiveServices,Total_Subrecipient_TotalSubrecipient,Total_Other_TotalOther,TotalStaffSalariesAndBenefits)</f>
        <v>13332966.625</v>
      </c>
    </row>
    <row r="65" spans="1:9" s="5" customFormat="1">
      <c r="A65" s="4"/>
      <c r="B65" s="4"/>
      <c r="C65" s="4"/>
      <c r="D65" s="4"/>
      <c r="E65" s="4"/>
      <c r="F65" s="4"/>
      <c r="G65" s="4"/>
      <c r="H65" s="4"/>
      <c r="I65" s="4"/>
    </row>
    <row r="66" spans="1:9">
      <c r="I66" s="4"/>
    </row>
    <row r="67" spans="1:9">
      <c r="I67" s="4"/>
    </row>
    <row r="68" spans="1:9">
      <c r="I68" s="4"/>
    </row>
    <row r="69" spans="1:9">
      <c r="I69" s="4"/>
    </row>
    <row r="70" spans="1:9">
      <c r="I70" s="4"/>
    </row>
    <row r="71" spans="1:9">
      <c r="I71" s="4"/>
    </row>
    <row r="72" spans="1:9" s="5" customFormat="1">
      <c r="A72" s="4"/>
      <c r="B72" s="4"/>
      <c r="C72" s="4"/>
      <c r="D72" s="4"/>
      <c r="E72" s="4"/>
      <c r="F72" s="4"/>
      <c r="G72" s="4"/>
      <c r="H72" s="4"/>
      <c r="I72" s="4"/>
    </row>
    <row r="73" spans="1:9" s="5" customFormat="1">
      <c r="A73" s="4"/>
      <c r="B73" s="4"/>
      <c r="C73" s="4"/>
      <c r="D73" s="4"/>
      <c r="E73" s="4"/>
      <c r="F73" s="4"/>
      <c r="G73" s="4"/>
      <c r="H73" s="4"/>
      <c r="I73" s="4"/>
    </row>
    <row r="74" spans="1:9" s="5" customFormat="1">
      <c r="A74" s="4"/>
      <c r="B74" s="4"/>
      <c r="C74" s="4"/>
      <c r="D74" s="4"/>
      <c r="E74" s="4"/>
      <c r="F74" s="4"/>
      <c r="G74" s="4"/>
      <c r="H74" s="4"/>
      <c r="I74" s="4"/>
    </row>
    <row r="75" spans="1:9" s="5" customFormat="1">
      <c r="A75" s="4"/>
      <c r="B75" s="4"/>
      <c r="C75" s="4"/>
      <c r="D75" s="4"/>
      <c r="E75" s="4"/>
      <c r="F75" s="4"/>
      <c r="G75" s="4"/>
      <c r="H75" s="4"/>
      <c r="I75" s="4"/>
    </row>
    <row r="76" spans="1:9">
      <c r="I76" s="4"/>
    </row>
    <row r="77" spans="1:9">
      <c r="I77" s="4"/>
    </row>
    <row r="78" spans="1:9">
      <c r="I78" s="4"/>
    </row>
    <row r="79" spans="1:9">
      <c r="I79" s="4"/>
    </row>
    <row r="80" spans="1:9">
      <c r="I80" s="4"/>
    </row>
  </sheetData>
  <sheetProtection selectLockedCells="1"/>
  <mergeCells count="52">
    <mergeCell ref="A20:H20"/>
    <mergeCell ref="A12:I12"/>
    <mergeCell ref="A17:G17"/>
    <mergeCell ref="A18:H18"/>
    <mergeCell ref="A19:H19"/>
    <mergeCell ref="A34:H34"/>
    <mergeCell ref="A35:H35"/>
    <mergeCell ref="A36:H36"/>
    <mergeCell ref="A37:H37"/>
    <mergeCell ref="B21:H21"/>
    <mergeCell ref="A30:H30"/>
    <mergeCell ref="B32:H32"/>
    <mergeCell ref="B33:H33"/>
    <mergeCell ref="B22:H22"/>
    <mergeCell ref="B23:H23"/>
    <mergeCell ref="B24:H24"/>
    <mergeCell ref="B25:H25"/>
    <mergeCell ref="B26:H26"/>
    <mergeCell ref="B27:H27"/>
    <mergeCell ref="B28:H28"/>
    <mergeCell ref="B29:H29"/>
    <mergeCell ref="A62:H62"/>
    <mergeCell ref="A63:H63"/>
    <mergeCell ref="A64:H64"/>
    <mergeCell ref="A16:D16"/>
    <mergeCell ref="H16:I16"/>
    <mergeCell ref="A59:H59"/>
    <mergeCell ref="A61:H61"/>
    <mergeCell ref="A42:H42"/>
    <mergeCell ref="A43:H43"/>
    <mergeCell ref="A44:H44"/>
    <mergeCell ref="A46:H46"/>
    <mergeCell ref="A38:H38"/>
    <mergeCell ref="A39:H39"/>
    <mergeCell ref="A40:H40"/>
    <mergeCell ref="A41:H41"/>
    <mergeCell ref="B31:H31"/>
    <mergeCell ref="A45:D45"/>
    <mergeCell ref="E45:H45"/>
    <mergeCell ref="A47:H47"/>
    <mergeCell ref="A48:H48"/>
    <mergeCell ref="A60:H60"/>
    <mergeCell ref="A49:H49"/>
    <mergeCell ref="A50:H50"/>
    <mergeCell ref="A51:H51"/>
    <mergeCell ref="A52:H52"/>
    <mergeCell ref="A53:H53"/>
    <mergeCell ref="A54:H54"/>
    <mergeCell ref="A55:H55"/>
    <mergeCell ref="A56:H56"/>
    <mergeCell ref="A57:H57"/>
    <mergeCell ref="A58:H58"/>
  </mergeCells>
  <conditionalFormatting sqref="A18">
    <cfRule type="containsBlanks" dxfId="13" priority="19">
      <formula>LEN(TRIM(A18))=0</formula>
    </cfRule>
  </conditionalFormatting>
  <conditionalFormatting sqref="A24">
    <cfRule type="containsBlanks" dxfId="12" priority="16">
      <formula>LEN(TRIM(A24))=0</formula>
    </cfRule>
  </conditionalFormatting>
  <conditionalFormatting sqref="A26">
    <cfRule type="containsBlanks" dxfId="11" priority="15">
      <formula>LEN(TRIM(A26))=0</formula>
    </cfRule>
  </conditionalFormatting>
  <conditionalFormatting sqref="A28">
    <cfRule type="containsBlanks" dxfId="10" priority="14">
      <formula>LEN(TRIM(A28))=0</formula>
    </cfRule>
  </conditionalFormatting>
  <conditionalFormatting sqref="A30">
    <cfRule type="containsBlanks" dxfId="9" priority="13">
      <formula>LEN(TRIM(A30))=0</formula>
    </cfRule>
  </conditionalFormatting>
  <conditionalFormatting sqref="A32">
    <cfRule type="containsBlanks" dxfId="8" priority="12">
      <formula>LEN(TRIM(A32))=0</formula>
    </cfRule>
  </conditionalFormatting>
  <conditionalFormatting sqref="A35:A37">
    <cfRule type="containsBlanks" dxfId="7" priority="11">
      <formula>LEN(TRIM(A35))=0</formula>
    </cfRule>
  </conditionalFormatting>
  <conditionalFormatting sqref="A40">
    <cfRule type="containsBlanks" dxfId="6" priority="9">
      <formula>LEN(TRIM(A40))=0</formula>
    </cfRule>
  </conditionalFormatting>
  <conditionalFormatting sqref="A42">
    <cfRule type="containsBlanks" dxfId="5" priority="8">
      <formula>LEN(TRIM(A42))=0</formula>
    </cfRule>
  </conditionalFormatting>
  <conditionalFormatting sqref="B20">
    <cfRule type="containsBlanks" dxfId="4" priority="18">
      <formula>LEN(TRIM(B20))=0</formula>
    </cfRule>
  </conditionalFormatting>
  <conditionalFormatting sqref="B14:H14 A15 E15:H15">
    <cfRule type="containsBlanks" dxfId="3" priority="27">
      <formula>LEN(TRIM(A14))=0</formula>
    </cfRule>
  </conditionalFormatting>
  <conditionalFormatting sqref="I17 I20 B22 I27 I29 I31 I33:I34 I38:I39">
    <cfRule type="containsBlanks" dxfId="2" priority="28">
      <formula>LEN(TRIM(B17))=0</formula>
    </cfRule>
  </conditionalFormatting>
  <conditionalFormatting sqref="I22:I25">
    <cfRule type="containsBlanks" dxfId="1" priority="1">
      <formula>LEN(TRIM(I22))=0</formula>
    </cfRule>
  </conditionalFormatting>
  <conditionalFormatting sqref="I41:I42">
    <cfRule type="containsBlanks" dxfId="0" priority="22">
      <formula>LEN(TRIM(I41))=0</formula>
    </cfRule>
  </conditionalFormatting>
  <pageMargins left="0.7" right="0.7" top="0.75" bottom="0.75" header="0.3" footer="0.3"/>
  <pageSetup scale="51" fitToHeight="0" orientation="portrait"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EF7C7BC38954CBA77D1B1A1FC16C7" ma:contentTypeVersion="16" ma:contentTypeDescription="Create a new document." ma:contentTypeScope="" ma:versionID="594761cf977b17d493dffb2f2d476da5">
  <xsd:schema xmlns:xsd="http://www.w3.org/2001/XMLSchema" xmlns:xs="http://www.w3.org/2001/XMLSchema" xmlns:p="http://schemas.microsoft.com/office/2006/metadata/properties" xmlns:ns2="b96c6d68-76f4-41e1-8522-dff96a15c04c" xmlns:ns3="b7410479-de88-467a-9efa-f703d0f310af" targetNamespace="http://schemas.microsoft.com/office/2006/metadata/properties" ma:root="true" ma:fieldsID="450a501d3175d75a29baa3a98b8afb86" ns2:_="" ns3:_="">
    <xsd:import namespace="b96c6d68-76f4-41e1-8522-dff96a15c04c"/>
    <xsd:import namespace="b7410479-de88-467a-9efa-f703d0f3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c6d68-76f4-41e1-8522-dff96a15c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859610-e4d8-453f-b2cf-e0dad6e166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10479-de88-467a-9efa-f703d0f310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35b6c5-f869-4e40-b513-189b8655a84b}" ma:internalName="TaxCatchAll" ma:showField="CatchAllData" ma:web="b7410479-de88-467a-9efa-f703d0f3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410479-de88-467a-9efa-f703d0f310af" xsi:nil="true"/>
    <lcf76f155ced4ddcb4097134ff3c332f xmlns="b96c6d68-76f4-41e1-8522-dff96a15c0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AB4EA0-0E07-4F83-9BB9-86666C3CE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c6d68-76f4-41e1-8522-dff96a15c04c"/>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BFD11-84F6-4414-9814-6970AFDDFECE}">
  <ds:schemaRefs>
    <ds:schemaRef ds:uri="http://schemas.microsoft.com/sharepoint/v3/contenttype/forms"/>
  </ds:schemaRefs>
</ds:datastoreItem>
</file>

<file path=customXml/itemProps3.xml><?xml version="1.0" encoding="utf-8"?>
<ds:datastoreItem xmlns:ds="http://schemas.openxmlformats.org/officeDocument/2006/customXml" ds:itemID="{8A21833E-19A0-4D4F-890C-25844CE9ECE0}">
  <ds:schemaRefs>
    <ds:schemaRef ds:uri="http://purl.org/dc/dcmitype/"/>
    <ds:schemaRef ds:uri="http://purl.org/dc/terms/"/>
    <ds:schemaRef ds:uri="http://schemas.microsoft.com/office/2006/documentManagement/types"/>
    <ds:schemaRef ds:uri="b96c6d68-76f4-41e1-8522-dff96a15c04c"/>
    <ds:schemaRef ds:uri="http://schemas.openxmlformats.org/package/2006/metadata/core-properties"/>
    <ds:schemaRef ds:uri="http://www.w3.org/XML/1998/namespace"/>
    <ds:schemaRef ds:uri="b7410479-de88-467a-9efa-f703d0f310af"/>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63</vt:i4>
      </vt:variant>
    </vt:vector>
  </HeadingPairs>
  <TitlesOfParts>
    <vt:vector size="64" baseType="lpstr">
      <vt:lpstr>Budget Narrative</vt:lpstr>
      <vt:lpstr>ConsumableTesting_Amount</vt:lpstr>
      <vt:lpstr>ConsumableTesting_Description</vt:lpstr>
      <vt:lpstr>ConsumableTesting_Start</vt:lpstr>
      <vt:lpstr>ContractualServices_Amount</vt:lpstr>
      <vt:lpstr>ContractualServices_Description</vt:lpstr>
      <vt:lpstr>ContractualServices_Start</vt:lpstr>
      <vt:lpstr>FurnitureEquipment_Amount</vt:lpstr>
      <vt:lpstr>FurnitureEquipment_Comments</vt:lpstr>
      <vt:lpstr>FurnitureEquipment_Description</vt:lpstr>
      <vt:lpstr>FurnitureEquipment_Start</vt:lpstr>
      <vt:lpstr>GMS_Application_Lead_Agency_Applicant_Name</vt:lpstr>
      <vt:lpstr>GMS_Application_Name</vt:lpstr>
      <vt:lpstr>IndirectCosts_Amount</vt:lpstr>
      <vt:lpstr>IndirectCosts_Description</vt:lpstr>
      <vt:lpstr>IndirectCosts_Start</vt:lpstr>
      <vt:lpstr>OnTheJobTraining_Amount</vt:lpstr>
      <vt:lpstr>OnTheJobTraining_Description</vt:lpstr>
      <vt:lpstr>OnTheJobTraining_Start</vt:lpstr>
      <vt:lpstr>OperatingExpenses_Amount</vt:lpstr>
      <vt:lpstr>OperatingExpenses_Comments</vt:lpstr>
      <vt:lpstr>OperatingExpenses_Description</vt:lpstr>
      <vt:lpstr>OperatingExpenses_Start</vt:lpstr>
      <vt:lpstr>Other_Amount</vt:lpstr>
      <vt:lpstr>Other_Description</vt:lpstr>
      <vt:lpstr>Other_Start</vt:lpstr>
      <vt:lpstr>ParticipantWages_Amount</vt:lpstr>
      <vt:lpstr>ParticipantWages_Description</vt:lpstr>
      <vt:lpstr>ParticipantWages_Start</vt:lpstr>
      <vt:lpstr>'Budget Narrative'!Print_Area</vt:lpstr>
      <vt:lpstr>StaffSalaries_Benefits</vt:lpstr>
      <vt:lpstr>StaffSalaries_Benefits_Percent</vt:lpstr>
      <vt:lpstr>StaffSalaries_Description</vt:lpstr>
      <vt:lpstr>StaffSalaries_FTE</vt:lpstr>
      <vt:lpstr>StaffSalaries_Monthly_Salary</vt:lpstr>
      <vt:lpstr>StaffSalaries_Months</vt:lpstr>
      <vt:lpstr>StaffSalaries_Start</vt:lpstr>
      <vt:lpstr>StaffTravel_Amount</vt:lpstr>
      <vt:lpstr>StaffTravel_Description</vt:lpstr>
      <vt:lpstr>StaffTravel_Start</vt:lpstr>
      <vt:lpstr>Subrecipient_Amount</vt:lpstr>
      <vt:lpstr>Subrecipient_Description</vt:lpstr>
      <vt:lpstr>Subrecipient_Start</vt:lpstr>
      <vt:lpstr>SupportiveServices_Amount</vt:lpstr>
      <vt:lpstr>SupportiveServices_Description</vt:lpstr>
      <vt:lpstr>SupportiveServices_Start</vt:lpstr>
      <vt:lpstr>Total_Consumable_TotalConsumable</vt:lpstr>
      <vt:lpstr>Total_Contractual_Services_TotalContractualServices</vt:lpstr>
      <vt:lpstr>Total_Furniture_Equipment_TotalFurniture</vt:lpstr>
      <vt:lpstr>Total_Indirect_Costs_TotalIndirectCost</vt:lpstr>
      <vt:lpstr>Total_On_The_Job_Training_TotalOnJobTraining</vt:lpstr>
      <vt:lpstr>Total_Operating_Expenses_TotalOperatingExpenses</vt:lpstr>
      <vt:lpstr>Total_Other_TotalOther</vt:lpstr>
      <vt:lpstr>Total_Participant_Wages_TotalParticipantWages</vt:lpstr>
      <vt:lpstr>Total_Staff_Travel_Amount_TotalStaffTravelAmount</vt:lpstr>
      <vt:lpstr>Total_Subrecipient_TotalSubrecipient</vt:lpstr>
      <vt:lpstr>Total_Supportive_Services_TotalSupportiveServices</vt:lpstr>
      <vt:lpstr>Total_Training_Tuition_TotalTrainingTuition</vt:lpstr>
      <vt:lpstr>TotalBenefits</vt:lpstr>
      <vt:lpstr>TotalSalary</vt:lpstr>
      <vt:lpstr>TotalStaffSalariesAndBenefits</vt:lpstr>
      <vt:lpstr>TrainingTuition_Amount</vt:lpstr>
      <vt:lpstr>TrainingTuition_Description</vt:lpstr>
      <vt:lpstr>TrainingTuition_Start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Western States Council of Sheet Metal Workers - Budget Narrative</dc:title>
  <dc:subject/>
  <dc:creator>Sarah Fahad</dc:creator>
  <cp:keywords/>
  <dc:description/>
  <cp:lastModifiedBy>Montijo, Aldo@CWDB</cp:lastModifiedBy>
  <cp:revision/>
  <dcterms:created xsi:type="dcterms:W3CDTF">2022-01-18T08:18:55Z</dcterms:created>
  <dcterms:modified xsi:type="dcterms:W3CDTF">2024-05-16T22:17:32Z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0x010100A3BEF7C7BC38954CBA77D1B1A1FC16C7</vt:lpwstr>
  </property>
  <property fmtid="{D5CDD505-2E9C-101B-9397-08002B2CF9AE}" pid="3" name="MediaServiceImageTags">
    <vt:lpwstr/>
  </property>
</Properties>
</file>