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Admin Group\Communications\_EDITING IN PROGRESS\CARB docs\Equitable Food Initiative\FINAL\"/>
    </mc:Choice>
  </mc:AlternateContent>
  <xr:revisionPtr revIDLastSave="0" documentId="13_ncr:1_{808D887A-85CA-4E4B-9927-2531155BD9DC}" xr6:coauthVersionLast="47" xr6:coauthVersionMax="47" xr10:uidLastSave="{00000000-0000-0000-0000-000000000000}"/>
  <bookViews>
    <workbookView xWindow="-120" yWindow="-120" windowWidth="29040" windowHeight="15840" xr2:uid="{00000000-000D-0000-FFFF-FFFF00000000}"/>
  </bookViews>
  <sheets>
    <sheet name="Budget Narrative" sheetId="1" r:id="rId1"/>
  </sheets>
  <definedNames>
    <definedName name="ConsumableTesting_Amount">'Budget Narrative'!$I$40</definedName>
    <definedName name="ConsumableTesting_Description">'Budget Narrative'!$A$40</definedName>
    <definedName name="ConsumableTesting_Start">'Budget Narrative'!$A$40:$I$40</definedName>
    <definedName name="ContractualServices_Amount">'Budget Narrative'!$I$51</definedName>
    <definedName name="ContractualServices_Description">'Budget Narrative'!$A$51</definedName>
    <definedName name="ContractualServices_Start">'Budget Narrative'!$A$51:$I$51</definedName>
    <definedName name="FurnitureEquipment_Amount">'Budget Narrative'!$I$36</definedName>
    <definedName name="FurnitureEquipment_Comments">'Budget Narrative'!$B$36</definedName>
    <definedName name="FurnitureEquipment_Description">'Budget Narrative'!$A$36</definedName>
    <definedName name="FurnitureEquipment_Start">'Budget Narrative'!$A$36:$I$36</definedName>
    <definedName name="GMS_Application_Lead_Agency_Applicant_Name">'Budget Narrative'!$B$9</definedName>
    <definedName name="GMS_Application_Name">'Budget Narrative'!$B$10</definedName>
    <definedName name="IndirectCosts_Amount">'Budget Narrative'!$I$56</definedName>
    <definedName name="IndirectCosts_Description">'Budget Narrative'!$A$56</definedName>
    <definedName name="IndirectCosts_Start">'Budget Narrative'!$A$56:$I$56</definedName>
    <definedName name="OnTheJobTraining_Amount">'Budget Narrative'!$I$44</definedName>
    <definedName name="OnTheJobTraining_Description">'Budget Narrative'!$A$44</definedName>
    <definedName name="OnTheJobTraining_Start">'Budget Narrative'!$A$44:$I$44</definedName>
    <definedName name="OperatingExpenses_Amount">'Budget Narrative'!$I$26</definedName>
    <definedName name="OperatingExpenses_Comments">'Budget Narrative'!$B$26</definedName>
    <definedName name="OperatingExpenses_Description">'Budget Narrative'!$A$26</definedName>
    <definedName name="OperatingExpenses_Start">'Budget Narrative'!$A$26:$I$26</definedName>
    <definedName name="Other_Amount">'Budget Narrative'!$I$58</definedName>
    <definedName name="Other_Description">'Budget Narrative'!$A$58</definedName>
    <definedName name="Other_Start">'Budget Narrative'!$A$58:$I$58</definedName>
    <definedName name="ParticipantWages_Amount">'Budget Narrative'!$I$46</definedName>
    <definedName name="ParticipantWages_Description">'Budget Narrative'!$A$46</definedName>
    <definedName name="ParticipantWages_Start">'Budget Narrative'!$A$46:$I$46</definedName>
    <definedName name="_xlnm.Print_Area" localSheetId="0">'Budget Narrative'!$A$1:$J$43</definedName>
    <definedName name="StaffSalaries_Benefits">'Budget Narrative'!$G$14</definedName>
    <definedName name="StaffSalaries_Benefits_Percent">'Budget Narrative'!$H$14</definedName>
    <definedName name="StaffSalaries_Description">'Budget Narrative'!$A$14</definedName>
    <definedName name="StaffSalaries_FTE">'Budget Narrative'!$B$14</definedName>
    <definedName name="StaffSalaries_Monthly_Salary">'Budget Narrative'!$C$14</definedName>
    <definedName name="StaffSalaries_Months">'Budget Narrative'!$D$14</definedName>
    <definedName name="StaffSalaries_Start">'Budget Narrative'!$A$14:$I$14</definedName>
    <definedName name="StaffTravel_Amount">'Budget Narrative'!$I$24</definedName>
    <definedName name="StaffTravel_Description">'Budget Narrative'!$A$24</definedName>
    <definedName name="StaffTravel_Start">'Budget Narrative'!$A$24:$I$24</definedName>
    <definedName name="Subrecipient_Amount">'Budget Narrative'!$I$53</definedName>
    <definedName name="Subrecipient_Description">'Budget Narrative'!$A$53</definedName>
    <definedName name="Subrecipient_Start">'Budget Narrative'!$A$53:$I$53</definedName>
    <definedName name="SupportiveServices_Amount">'Budget Narrative'!$I$48</definedName>
    <definedName name="SupportiveServices_Description">'Budget Narrative'!$A$48</definedName>
    <definedName name="SupportiveServices_Start">'Budget Narrative'!$A$48:$I$48</definedName>
    <definedName name="Total_Consumable_TotalConsumable">'Budget Narrative'!$I$39</definedName>
    <definedName name="Total_Contractual_Services_TotalContractualServices">'Budget Narrative'!$I$49</definedName>
    <definedName name="Total_Furniture_Equipment_TotalFurniture">'Budget Narrative'!$I$35</definedName>
    <definedName name="Total_Indirect_Costs_TotalIndirectCost">'Budget Narrative'!$I$54</definedName>
    <definedName name="Total_On_The_Job_Training_TotalOnJobTraining">'Budget Narrative'!$I$43</definedName>
    <definedName name="Total_Operating_Expenses_TotalOperatingExpenses">'Budget Narrative'!$I$25</definedName>
    <definedName name="Total_Other_TotalOther">'Budget Narrative'!$I$57</definedName>
    <definedName name="Total_Participant_Wages_TotalParticipantWages">'Budget Narrative'!$I$45</definedName>
    <definedName name="Total_Staff_Travel_Amount_TotalStaffTravelAmount">'Budget Narrative'!$I$23</definedName>
    <definedName name="Total_Subrecipient_TotalSubrecipient">'Budget Narrative'!$I$52</definedName>
    <definedName name="Total_Supportive_Services_TotalSupportiveServices">'Budget Narrative'!$I$47</definedName>
    <definedName name="Total_Training_Tuition_TotalTrainingTuition">'Budget Narrative'!$I$41</definedName>
    <definedName name="TotalBenefits">'Budget Narrative'!$G$21</definedName>
    <definedName name="TotalSalary">'Budget Narrative'!$E$21</definedName>
    <definedName name="TotalStaffSalariesAndBenefits">'Budget Narrative'!$I$22</definedName>
    <definedName name="TrainingTuition_Amount">'Budget Narrative'!$I$42</definedName>
    <definedName name="TrainingTuition_Description">'Budget Narrative'!$A$42</definedName>
    <definedName name="TrainingTuition_Start">'Budget Narrative'!$A$42:$I$42</definedName>
    <definedName name="Z_B9B926E2_9DF1_46AD_B269_8200C5CB5D15_.wvu.Cols" localSheetId="0" hidden="1">'Budget Narrative'!$M:$M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1" l="1"/>
  <c r="E50" i="1"/>
  <c r="M26" i="1"/>
  <c r="M24" i="1"/>
  <c r="M22" i="1"/>
  <c r="M21" i="1"/>
  <c r="M18" i="1"/>
  <c r="M16" i="1"/>
  <c r="G21" i="1"/>
  <c r="E20" i="1"/>
  <c r="E16" i="1"/>
  <c r="E14" i="1"/>
  <c r="E18" i="1"/>
  <c r="E15" i="1"/>
  <c r="I14" i="1"/>
  <c r="E19" i="1"/>
  <c r="E17" i="1"/>
  <c r="I18" i="1"/>
  <c r="I15" i="1"/>
  <c r="I19" i="1"/>
  <c r="E21" i="1"/>
  <c r="I17" i="1"/>
  <c r="I16" i="1"/>
  <c r="I20" i="1"/>
  <c r="I22" i="1" l="1"/>
  <c r="I59" i="1" s="1"/>
</calcChain>
</file>

<file path=xl/sharedStrings.xml><?xml version="1.0" encoding="utf-8"?>
<sst xmlns="http://schemas.openxmlformats.org/spreadsheetml/2006/main" count="73" uniqueCount="73">
  <si>
    <t>Budget Narrative</t>
  </si>
  <si>
    <t>Organization</t>
  </si>
  <si>
    <t>Project Name</t>
  </si>
  <si>
    <t>Staff Salaries &amp; Benefits</t>
  </si>
  <si>
    <t>Job Titles of Staff &amp; Roles and Responsibilities</t>
  </si>
  <si>
    <t>FTE</t>
  </si>
  <si>
    <t>Monthly Salary</t>
  </si>
  <si>
    <t>Months</t>
  </si>
  <si>
    <t>Total Salary</t>
  </si>
  <si>
    <t>Benefits</t>
  </si>
  <si>
    <t>Benefit %</t>
  </si>
  <si>
    <t>Total Staff Salaries + Benefits</t>
  </si>
  <si>
    <t>Total Benefits</t>
  </si>
  <si>
    <t>Staff Salaries &amp; Benefits Total</t>
  </si>
  <si>
    <t>Furniture and Equipment</t>
  </si>
  <si>
    <t>Grant Award Total</t>
  </si>
  <si>
    <t>High Road Training Partnership: Resilient Workforce Program (RWP)</t>
  </si>
  <si>
    <r>
      <rPr>
        <b/>
        <sz val="14"/>
        <rFont val="Calibri (Body)"/>
      </rPr>
      <t>Staff Travel</t>
    </r>
    <r>
      <rPr>
        <b/>
        <sz val="12"/>
        <rFont val="Calibri"/>
        <family val="2"/>
        <scheme val="minor"/>
      </rPr>
      <t xml:space="preserve">
</t>
    </r>
    <r>
      <rPr>
        <i/>
        <sz val="12"/>
        <rFont val="Calibri"/>
        <family val="2"/>
        <scheme val="minor"/>
      </rPr>
      <t xml:space="preserve">List staff traveling, destination/event, and of  transportation*
Note: Staff Travel is for employees of the subrecipient entity only. Anyone else listed under Staff Travel would be an unallowable cost.
Contractors should budget their own travel into their contracts and cannot be included under subrecipient entity travel costs.  </t>
    </r>
  </si>
  <si>
    <r>
      <rPr>
        <b/>
        <sz val="14"/>
        <rFont val="Calibri"/>
        <family val="2"/>
        <scheme val="minor"/>
      </rPr>
      <t xml:space="preserve">Operating Expenses
</t>
    </r>
    <r>
      <rPr>
        <i/>
        <sz val="12"/>
        <rFont val="Calibri"/>
        <family val="2"/>
        <scheme val="minor"/>
      </rPr>
      <t>Provide breakdown of operating expenses in each of the major line items below (if applicable)</t>
    </r>
    <r>
      <rPr>
        <sz val="12"/>
        <rFont val="Calibri"/>
        <family val="2"/>
        <scheme val="minor"/>
      </rPr>
      <t xml:space="preserve">
</t>
    </r>
    <r>
      <rPr>
        <i/>
        <sz val="12"/>
        <rFont val="Calibri"/>
        <family val="2"/>
        <scheme val="minor"/>
      </rPr>
      <t>*Based on FTE for Program Staff</t>
    </r>
  </si>
  <si>
    <r>
      <t xml:space="preserve">Consumable Testing and Instructional Materials
</t>
    </r>
    <r>
      <rPr>
        <i/>
        <sz val="12"/>
        <rFont val="Calibri"/>
        <family val="2"/>
        <scheme val="minor"/>
      </rPr>
      <t>Explain purpose and planned use along with breakdown of individual costs totaling to total line item allocation</t>
    </r>
  </si>
  <si>
    <r>
      <t xml:space="preserve">Training Tuition, Payments/Vouchers
</t>
    </r>
    <r>
      <rPr>
        <i/>
        <sz val="12"/>
        <rFont val="Calibri"/>
        <family val="2"/>
        <scheme val="minor"/>
      </rPr>
      <t>Detail costs for programs and sector-specific training and certificate programs (include name of organization), as well as training costs for outside training providers (organization/location)</t>
    </r>
  </si>
  <si>
    <r>
      <t xml:space="preserve">On-The-Job Training
</t>
    </r>
    <r>
      <rPr>
        <i/>
        <sz val="12"/>
        <rFont val="Calibri"/>
        <family val="2"/>
        <scheme val="minor"/>
      </rPr>
      <t>List employers and industries partnering in the OJTs. Employer reimbursements for training by an employer that is provided to a paid participant while engaged in productive work in a job that:
a) provides knowledge or skills essential to the full and adequate performance of the job;
b) is made available through a program that provides reimbursement to the employer of up to 50 percent of the wage rate of the participant, except as provided in section 134(c)(3)(H) of the WIOA Final Rule, for the extraordinary costs of providing the training and additional supervision related to the training; and 
c) is limited in duration as appropriate to the occupation for which the participant is being trained, taking into account the content of the training, the prior work experience of the participant, and the service strategy of the participant, as appropriate.</t>
    </r>
  </si>
  <si>
    <r>
      <t xml:space="preserve">Participant Wages and Fringe Benefits
</t>
    </r>
    <r>
      <rPr>
        <i/>
        <sz val="12"/>
        <color rgb="FF000000"/>
        <rFont val="Calibri"/>
        <family val="2"/>
      </rPr>
      <t>State planned number of participants to receive wages and benefits and provide detail of Work Experience or Transitional Job, along with breakdown of individual costs totaling to total line item allocation.</t>
    </r>
  </si>
  <si>
    <r>
      <t xml:space="preserve">Participant Supportive Services
</t>
    </r>
    <r>
      <rPr>
        <i/>
        <sz val="12"/>
        <color rgb="FF000000"/>
        <rFont val="Calibri"/>
        <family val="2"/>
      </rPr>
      <t>Gas cards, bus passes, housing, or any additional immediate assistance not available through any other source. Describe the specific services you will provide along with the breakdown of individual costs totaling to total line item allocation.</t>
    </r>
  </si>
  <si>
    <r>
      <t>Contractual Services
Providing Goods or Services that are required to conduct a federal program</t>
    </r>
    <r>
      <rPr>
        <b/>
        <i/>
        <sz val="12"/>
        <color rgb="FF000000"/>
        <rFont val="Calibri"/>
      </rPr>
      <t xml:space="preserve">
</t>
    </r>
    <r>
      <rPr>
        <i/>
        <sz val="12"/>
        <color rgb="FF000000"/>
        <rFont val="Calibri"/>
        <family val="2"/>
      </rPr>
      <t>Describe services provided by each contractor, cost of individual contract, and name of organization/individual service provider. If the contract needs to be procured, list type of procurement and the estimated date the contract will be awarded. Upon award, updated information must be submitted to CWDB/EDD in a revised Supplemental Budget.</t>
    </r>
  </si>
  <si>
    <t>To determine if an agency is a contractor or subrecipient (below):</t>
  </si>
  <si>
    <r>
      <rPr>
        <b/>
        <sz val="14"/>
        <rFont val="Calibri"/>
        <family val="2"/>
        <scheme val="minor"/>
      </rPr>
      <t>Subrecipient</t>
    </r>
    <r>
      <rPr>
        <sz val="12"/>
        <rFont val="Calibri"/>
        <family val="2"/>
        <scheme val="minor"/>
      </rPr>
      <t xml:space="preserve">
</t>
    </r>
    <r>
      <rPr>
        <b/>
        <sz val="13"/>
        <rFont val="Calibri"/>
        <family val="2"/>
        <scheme val="minor"/>
      </rPr>
      <t>Carries out a portion of the federal program and is required to meet all programmatic compliance requirements.</t>
    </r>
    <r>
      <rPr>
        <sz val="12"/>
        <rFont val="Calibri"/>
        <family val="2"/>
        <scheme val="minor"/>
      </rPr>
      <t xml:space="preserve">
</t>
    </r>
    <r>
      <rPr>
        <i/>
        <sz val="12"/>
        <rFont val="Calibri"/>
        <family val="2"/>
        <scheme val="minor"/>
      </rPr>
      <t>Describe program services provided by each subrecipient, amount of agreement, and name of program service provider. If procurement needs to occur, list type of procurement and the estimated date the agreement will be awarded. Upon award, updated information must be submitted to CWDB/EDD in a revised Supplemental Budget.</t>
    </r>
  </si>
  <si>
    <r>
      <t xml:space="preserve">Indirect Costs
</t>
    </r>
    <r>
      <rPr>
        <i/>
        <sz val="12"/>
        <rFont val="Calibri"/>
        <family val="2"/>
        <scheme val="minor"/>
      </rPr>
      <t>Must have approval of Cognizant Agency.</t>
    </r>
  </si>
  <si>
    <r>
      <t xml:space="preserve">Other
</t>
    </r>
    <r>
      <rPr>
        <i/>
        <sz val="12"/>
        <rFont val="Calibri"/>
        <family val="2"/>
        <scheme val="minor"/>
      </rPr>
      <t>Explain these costs, which do not fit into the specific line item categories above.</t>
    </r>
  </si>
  <si>
    <t>Total Salaries</t>
  </si>
  <si>
    <t/>
  </si>
  <si>
    <t>Equipment and Furniture
Greater than $2,500: List name of item, cost, and quantity to be purchased - prior approval required and added to the Supplemental Budget</t>
  </si>
  <si>
    <t/>
  </si>
  <si>
    <t>Leased Equipment
Provide a description of what is being leased, length of time and costs 
See Supplemental Budget for leasing information</t>
  </si>
  <si>
    <t/>
  </si>
  <si>
    <t>Insurance</t>
  </si>
  <si>
    <t/>
  </si>
  <si>
    <t>Accounting (Payroll Services) and Audits</t>
  </si>
  <si>
    <t/>
  </si>
  <si>
    <t>Consumable Office Supplies</t>
  </si>
  <si>
    <t/>
  </si>
  <si>
    <t>Printing</t>
  </si>
  <si>
    <t/>
  </si>
  <si>
    <t>Communications (phones, web services, etc.)</t>
  </si>
  <si>
    <t/>
  </si>
  <si>
    <t>Mailing and Delivery</t>
  </si>
  <si>
    <t/>
  </si>
  <si>
    <t>Dues and Memberships</t>
  </si>
  <si>
    <t/>
  </si>
  <si>
    <t>Outreach</t>
  </si>
  <si>
    <t>EFI Stakeholder Manager for Credentialing: This is a new position, to be funded jointly by this proposal and the James Irvine Foundation grant, and recruited in the last quarter of 2023, subject to grant approval. The credentialing manager will help lead the stakeholder convening, facilitate the steering committee it forms, conduct outreach and manage all new stakeholder relationships, and manage implementation of the committee’s work plan.</t>
  </si>
  <si>
    <t/>
  </si>
  <si>
    <t/>
  </si>
  <si>
    <t/>
  </si>
  <si>
    <t>Small Amount of Equipment and Furniture
Pooled items less than $2,500 per unit, include cost allocation - list name of item, cost, and quantity</t>
  </si>
  <si>
    <t>Equitable Food Initiative</t>
  </si>
  <si>
    <t>High Road to Better Agricultural Jobs</t>
  </si>
  <si>
    <t>EFI's indirect costs include contributions to the salary and benefits of support and administrative staff, as well as facilities, communications and other overhead required to sustain the direct costs of this project. For the purposes of this project they are calculated at 11% of direct costs.</t>
  </si>
  <si>
    <t/>
  </si>
  <si>
    <t/>
  </si>
  <si>
    <t>Rent</t>
  </si>
  <si>
    <t/>
  </si>
  <si>
    <t/>
  </si>
  <si>
    <t/>
  </si>
  <si>
    <t>Jobs for the Future will help plan the convening of California stakeholders, manage the development of the skill catalogue and corresponding curriculum, and support the planning process of the stakeholder steering committee that EFI will facilitate with training partners, state agencies, worker organizations and employer associations to pilot and launch a credentialing program. EFI will pay JFF $175,000. of which the remaining $100,000 will come from the James Irvine Foundation.</t>
  </si>
  <si>
    <t/>
  </si>
  <si>
    <t/>
  </si>
  <si>
    <t>EFI Workforce and Organizational Development Director: [REDACTED] is EFI’s skill development expert, with decades of experience engaging workers in creating higher performing companies. [REDACTED] will design and lead the stakeholder convening, oversee skill documentation and curriculum development, and manage EFI staff responsible for facilitating the steering committee.</t>
  </si>
  <si>
    <t>EFI Senior Workforce Development Facilitator: [REDACTED] has worked with EFI for over 11 years, training farm leadership teams for certification. She leads the skill documentation and curriculum development work, conducting extensive on-farm interviews with workers and managers to identify existing competencies and new needs.</t>
  </si>
  <si>
    <t>EFI Director of Certification Programs: [REDACTED] a former state government director, will manage outreach to new high road employers, will oversee the integration of climate and sustainability training, and will also be a point of contact with California state agencies.</t>
  </si>
  <si>
    <t>EFI Client Manager: [REDACTED], a former agricultural worker, will manage enrollment of new high road employers in the certification program.</t>
  </si>
  <si>
    <t>EFI Sales Manager: [REDACTED] a former sales manager for a major apple company, will manage messaging and outreach to new high road employers before handing interested prospects on to the client manager.</t>
  </si>
  <si>
    <t>EFI Certification Manager: [REDACTED] a former compliance manager for a large retailer, will manage the audit and certification process for new high road employers.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</si>
</sst>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u/>
      <sz val="12"/>
      <color theme="1"/>
      <name val="Calibri"/>
      <family val="2"/>
      <scheme val="minor"/>
    </font>
    <font>
      <b/>
      <sz val="14"/>
      <color theme="1"/>
      <name val="Calibri"/>
      <family val="2"/>
      <scheme val="minor"/>
    </font>
    <font>
      <b/>
      <sz val="12"/>
      <name val="Calibri"/>
      <family val="2"/>
      <scheme val="minor"/>
    </font>
    <font>
      <i/>
      <sz val="12"/>
      <name val="Calibri"/>
      <family val="2"/>
      <scheme val="minor"/>
    </font>
    <font>
      <b/>
      <i/>
      <sz val="12"/>
      <name val="Calibri"/>
      <family val="2"/>
      <scheme val="minor"/>
    </font>
    <font>
      <sz val="11"/>
      <color theme="1"/>
      <name val="Arial"/>
      <family val="2"/>
    </font>
    <font>
      <sz val="12"/>
      <name val="Calibri"/>
      <family val="2"/>
      <scheme val="minor"/>
    </font>
    <font>
      <b/>
      <sz val="14"/>
      <name val="Calibri"/>
      <family val="2"/>
      <scheme val="minor"/>
    </font>
    <font>
      <u/>
      <sz val="11"/>
      <color theme="10"/>
      <name val="Arial"/>
      <family val="2"/>
    </font>
    <font>
      <b/>
      <sz val="16"/>
      <name val="Calibri"/>
      <family val="2"/>
      <scheme val="minor"/>
    </font>
    <font>
      <b/>
      <sz val="12"/>
      <color theme="1"/>
      <name val="Calibri"/>
      <family val="2"/>
    </font>
    <font>
      <b/>
      <sz val="14"/>
      <name val="Calibri (Body)"/>
    </font>
    <font>
      <b/>
      <sz val="14"/>
      <color rgb="FF181818"/>
      <name val="Calibri"/>
    </font>
    <font>
      <b/>
      <i/>
      <sz val="12"/>
      <color rgb="FF000000"/>
      <name val="Calibri"/>
    </font>
    <font>
      <b/>
      <i/>
      <sz val="14"/>
      <name val="Calibri"/>
      <family val="2"/>
      <scheme val="minor"/>
    </font>
    <font>
      <b/>
      <sz val="14"/>
      <color rgb="FF000000"/>
      <name val="Calibri"/>
      <family val="2"/>
    </font>
    <font>
      <i/>
      <sz val="12"/>
      <color rgb="FF000000"/>
      <name val="Calibri"/>
      <family val="2"/>
    </font>
    <font>
      <sz val="13"/>
      <color rgb="FF000000"/>
      <name val="Calibri"/>
      <family val="2"/>
    </font>
    <font>
      <u/>
      <sz val="12"/>
      <color theme="10"/>
      <name val="Calibri"/>
      <family val="2"/>
      <scheme val="minor"/>
    </font>
    <font>
      <b/>
      <sz val="13"/>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9">
    <xf numFmtId="0" fontId="0" fillId="0" borderId="0"/>
    <xf numFmtId="0" fontId="3" fillId="0" borderId="0"/>
    <xf numFmtId="44"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xf numFmtId="0" fontId="9" fillId="0" borderId="0"/>
    <xf numFmtId="0" fontId="22" fillId="0" borderId="0" applyNumberFormat="0" applyFill="0" applyBorder="0" applyAlignment="0" applyProtection="0"/>
  </cellStyleXfs>
  <cellXfs count="80">
    <xf numFmtId="0" fontId="0" fillId="0" borderId="0" xfId="0"/>
    <xf numFmtId="44" fontId="6" fillId="0" borderId="0" xfId="2" applyFont="1" applyFill="1" applyBorder="1" applyAlignment="1" applyProtection="1">
      <alignment horizontal="center" vertical="top" wrapText="1"/>
    </xf>
    <xf numFmtId="44" fontId="6" fillId="0" borderId="0" xfId="2" applyFont="1" applyFill="1" applyBorder="1" applyAlignment="1" applyProtection="1">
      <alignment vertical="top" wrapText="1"/>
    </xf>
    <xf numFmtId="44" fontId="6" fillId="0" borderId="0" xfId="2" applyFont="1" applyFill="1" applyBorder="1" applyAlignment="1" applyProtection="1">
      <alignment horizontal="left" vertical="top" wrapText="1"/>
    </xf>
    <xf numFmtId="0" fontId="1" fillId="0" borderId="0" xfId="1" applyFont="1" applyAlignment="1">
      <alignment wrapText="1"/>
    </xf>
    <xf numFmtId="0" fontId="4" fillId="0" borderId="0" xfId="1" applyFont="1" applyAlignment="1">
      <alignment wrapText="1"/>
    </xf>
    <xf numFmtId="0" fontId="2" fillId="0" borderId="0" xfId="1" applyFont="1" applyAlignment="1">
      <alignment horizontal="center"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2" fontId="7" fillId="0" borderId="1" xfId="1" applyNumberFormat="1" applyFont="1" applyBorder="1" applyAlignment="1">
      <alignment horizontal="center" vertical="center" wrapText="1"/>
    </xf>
    <xf numFmtId="1" fontId="7" fillId="0" borderId="1" xfId="1"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164" fontId="7" fillId="0" borderId="1" xfId="3" applyNumberFormat="1" applyFont="1" applyFill="1" applyBorder="1" applyAlignment="1" applyProtection="1">
      <alignment horizontal="center" vertical="center" wrapText="1"/>
    </xf>
    <xf numFmtId="164" fontId="8" fillId="0" borderId="1" xfId="2" applyNumberFormat="1" applyFont="1" applyFill="1" applyBorder="1" applyAlignment="1" applyProtection="1">
      <alignment horizontal="right" vertical="center" wrapText="1"/>
    </xf>
    <xf numFmtId="0" fontId="5" fillId="0" borderId="0" xfId="1" applyFont="1"/>
    <xf numFmtId="0" fontId="1" fillId="0" borderId="7" xfId="1" applyFont="1" applyBorder="1" applyAlignment="1">
      <alignment wrapText="1"/>
    </xf>
    <xf numFmtId="0" fontId="10" fillId="0" borderId="0" xfId="0" applyFont="1"/>
    <xf numFmtId="0" fontId="11" fillId="2" borderId="0" xfId="0" applyFont="1" applyFill="1"/>
    <xf numFmtId="0" fontId="11" fillId="2" borderId="0" xfId="0" applyFont="1" applyFill="1" applyAlignment="1">
      <alignment horizontal="left"/>
    </xf>
    <xf numFmtId="0" fontId="11" fillId="0" borderId="1" xfId="1" applyFont="1" applyBorder="1" applyAlignment="1">
      <alignment horizontal="righ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6" fillId="0" borderId="0" xfId="0" applyFont="1"/>
    <xf numFmtId="164" fontId="6" fillId="0" borderId="1" xfId="2" applyNumberFormat="1" applyFont="1" applyFill="1" applyBorder="1" applyAlignment="1" applyProtection="1">
      <alignment horizontal="right" vertical="center" wrapText="1"/>
      <protection locked="0"/>
    </xf>
    <xf numFmtId="164" fontId="11" fillId="0" borderId="1" xfId="1" applyNumberFormat="1" applyFont="1" applyBorder="1" applyAlignment="1">
      <alignment horizontal="right" vertical="center" wrapText="1"/>
    </xf>
    <xf numFmtId="164" fontId="6" fillId="0" borderId="5" xfId="2" applyNumberFormat="1" applyFont="1" applyFill="1" applyBorder="1" applyAlignment="1" applyProtection="1">
      <alignment horizontal="right" vertical="center" wrapText="1"/>
      <protection locked="0"/>
    </xf>
    <xf numFmtId="164" fontId="11" fillId="0" borderId="1" xfId="2" applyNumberFormat="1" applyFont="1" applyFill="1" applyBorder="1" applyAlignment="1" applyProtection="1">
      <alignment horizontal="right" vertical="center" wrapText="1"/>
    </xf>
    <xf numFmtId="164" fontId="11" fillId="0" borderId="1" xfId="2" applyNumberFormat="1" applyFont="1" applyFill="1" applyBorder="1" applyAlignment="1" applyProtection="1">
      <alignment horizontal="right" vertical="center" wrapText="1"/>
      <protection locked="0"/>
    </xf>
    <xf numFmtId="2" fontId="7" fillId="0" borderId="1" xfId="4"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right" vertical="center" wrapText="1"/>
    </xf>
    <xf numFmtId="164" fontId="18" fillId="0" borderId="1" xfId="1" applyNumberFormat="1" applyFont="1" applyBorder="1" applyAlignment="1">
      <alignment horizontal="center" vertical="center" wrapText="1"/>
    </xf>
    <xf numFmtId="164" fontId="11" fillId="0" borderId="5" xfId="2" applyNumberFormat="1" applyFont="1" applyFill="1" applyBorder="1" applyAlignment="1" applyProtection="1">
      <alignment vertical="center" wrapText="1"/>
      <protection locked="0"/>
    </xf>
    <xf numFmtId="0" fontId="7" fillId="0" borderId="1" xfId="3" applyNumberFormat="1" applyFont="1" applyFill="1" applyBorder="1" applyAlignment="1" applyProtection="1">
      <alignment horizontal="center" vertical="center" wrapText="1"/>
    </xf>
    <xf numFmtId="0" fontId="6" fillId="0" borderId="1" xfId="1" quotePrefix="1" applyFont="1" applyBorder="1" applyAlignment="1">
      <alignment horizontal="left" vertical="top" wrapText="1"/>
    </xf>
    <xf numFmtId="164" fontId="6" fillId="0" borderId="6" xfId="2" applyNumberFormat="1" applyFont="1" applyFill="1" applyBorder="1" applyAlignment="1" applyProtection="1">
      <alignment horizontal="right" vertical="center" wrapText="1"/>
      <protection locked="0"/>
    </xf>
    <xf numFmtId="164" fontId="11" fillId="0" borderId="14" xfId="2" applyNumberFormat="1" applyFont="1" applyFill="1" applyBorder="1" applyAlignment="1" applyProtection="1">
      <alignment vertical="center" wrapText="1"/>
      <protection locked="0"/>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2" fillId="0" borderId="2" xfId="8"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0" fillId="0" borderId="6" xfId="1" applyFont="1" applyBorder="1" applyAlignment="1" applyProtection="1">
      <alignment horizontal="left" vertical="top" wrapText="1"/>
      <protection locked="0"/>
    </xf>
    <xf numFmtId="0" fontId="22" fillId="0" borderId="2" xfId="8"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1" xfId="1" applyFont="1" applyBorder="1" applyAlignment="1">
      <alignment horizontal="left" vertical="top" wrapText="1"/>
    </xf>
    <xf numFmtId="0" fontId="10" fillId="0" borderId="1" xfId="1" applyFont="1" applyBorder="1" applyAlignment="1" applyProtection="1">
      <alignment horizontal="left" vertical="top" wrapText="1"/>
      <protection locked="0"/>
    </xf>
    <xf numFmtId="0" fontId="13" fillId="0" borderId="1" xfId="1" applyFont="1" applyBorder="1" applyAlignment="1">
      <alignment horizontal="right" vertical="center" wrapText="1"/>
    </xf>
    <xf numFmtId="49" fontId="18" fillId="0" borderId="2" xfId="1" applyNumberFormat="1" applyFont="1" applyBorder="1" applyAlignment="1">
      <alignment horizontal="right" vertical="center" wrapText="1"/>
    </xf>
    <xf numFmtId="49" fontId="18" fillId="0" borderId="3" xfId="1" applyNumberFormat="1" applyFont="1" applyBorder="1" applyAlignment="1">
      <alignment horizontal="right" vertical="center" wrapText="1"/>
    </xf>
    <xf numFmtId="49" fontId="18" fillId="0" borderId="4" xfId="1" applyNumberFormat="1" applyFont="1" applyBorder="1" applyAlignment="1">
      <alignment horizontal="right" vertical="center" wrapText="1"/>
    </xf>
    <xf numFmtId="10" fontId="7" fillId="2" borderId="2" xfId="4" applyNumberFormat="1" applyFont="1" applyFill="1" applyBorder="1" applyAlignment="1" applyProtection="1">
      <alignment horizontal="center" vertical="center" wrapText="1"/>
    </xf>
    <xf numFmtId="10" fontId="7" fillId="2" borderId="4" xfId="4" applyNumberFormat="1" applyFont="1" applyFill="1" applyBorder="1" applyAlignment="1" applyProtection="1">
      <alignment horizontal="center" vertical="center" wrapText="1"/>
    </xf>
    <xf numFmtId="0" fontId="11" fillId="0" borderId="1" xfId="1" applyFont="1" applyBorder="1" applyAlignment="1">
      <alignment vertical="top" wrapText="1"/>
    </xf>
    <xf numFmtId="0" fontId="11" fillId="0" borderId="2" xfId="1" applyFont="1" applyBorder="1" applyAlignment="1">
      <alignment vertical="top"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9" fillId="0" borderId="5" xfId="1" applyFont="1" applyBorder="1" applyAlignment="1">
      <alignment horizontal="left" vertical="top" wrapText="1"/>
    </xf>
    <xf numFmtId="0" fontId="11" fillId="0" borderId="5" xfId="1" applyFont="1" applyBorder="1" applyAlignment="1">
      <alignment horizontal="left" vertical="top" wrapText="1"/>
    </xf>
    <xf numFmtId="0" fontId="19" fillId="0" borderId="2" xfId="1" applyFont="1" applyBorder="1" applyAlignment="1">
      <alignment horizontal="left" vertical="top" wrapText="1"/>
    </xf>
    <xf numFmtId="0" fontId="11" fillId="0" borderId="3" xfId="1" applyFont="1" applyBorder="1" applyAlignment="1">
      <alignment horizontal="left" vertical="top" wrapText="1"/>
    </xf>
    <xf numFmtId="0" fontId="10" fillId="0" borderId="1" xfId="1" quotePrefix="1" applyFont="1" applyBorder="1" applyAlignment="1" applyProtection="1">
      <alignment horizontal="left" vertical="top" wrapText="1"/>
      <protection locked="0"/>
    </xf>
    <xf numFmtId="0" fontId="6" fillId="0" borderId="1" xfId="1" applyFont="1" applyBorder="1" applyAlignment="1">
      <alignment horizontal="left" vertical="top"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10" fillId="2" borderId="2" xfId="1" applyFont="1" applyFill="1" applyBorder="1" applyAlignment="1" applyProtection="1">
      <alignment horizontal="left" vertical="top" wrapText="1"/>
      <protection locked="0"/>
    </xf>
    <xf numFmtId="0" fontId="10" fillId="2" borderId="3"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6" fillId="2" borderId="8" xfId="0" applyFont="1" applyFill="1" applyBorder="1" applyAlignment="1">
      <alignment horizontal="left"/>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xf numFmtId="0" fontId="11" fillId="2" borderId="0" xfId="0" applyFont="1" applyFill="1" applyAlignment="1"/>
    <xf numFmtId="0" fontId="11" fillId="0" borderId="2" xfId="1" applyFont="1" applyBorder="1" applyAlignment="1">
      <alignment horizontal="right" vertical="center" wrapText="1"/>
    </xf>
    <xf numFmtId="0" fontId="11" fillId="0" borderId="3" xfId="1" applyFont="1" applyBorder="1" applyAlignment="1">
      <alignment horizontal="right" vertical="center" wrapText="1"/>
    </xf>
    <xf numFmtId="0" fontId="11" fillId="0" borderId="4" xfId="1" applyFont="1" applyBorder="1" applyAlignment="1">
      <alignment horizontal="right" vertical="center" wrapText="1"/>
    </xf>
  </cellXfs>
  <cellStyles count="9">
    <cellStyle name="Currency 2" xfId="2" xr:uid="{00000000-0005-0000-0000-000000000000}"/>
    <cellStyle name="Currency 3" xfId="3" xr:uid="{00000000-0005-0000-0000-000001000000}"/>
    <cellStyle name="Hyperlink" xfId="8" builtinId="8"/>
    <cellStyle name="Hyperlink 2" xfId="6" xr:uid="{00000000-0005-0000-0000-000003000000}"/>
    <cellStyle name="Normal" xfId="0" builtinId="0"/>
    <cellStyle name="Normal 2" xfId="1" xr:uid="{00000000-0005-0000-0000-000005000000}"/>
    <cellStyle name="Normal 4" xfId="7" xr:uid="{00000000-0005-0000-0000-000006000000}"/>
    <cellStyle name="Percent 2" xfId="4" xr:uid="{00000000-0005-0000-0000-000007000000}"/>
    <cellStyle name="Percent 2 2" xfId="5" xr:uid="{00000000-0005-0000-0000-00000800000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rgb="FFEAEAEA"/>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177350</xdr:colOff>
      <xdr:row>0</xdr:row>
      <xdr:rowOff>45035</xdr:rowOff>
    </xdr:from>
    <xdr:to>
      <xdr:col>0</xdr:col>
      <xdr:colOff>2760114</xdr:colOff>
      <xdr:row>4</xdr:row>
      <xdr:rowOff>585</xdr:rowOff>
    </xdr:to>
    <xdr:pic>
      <xdr:nvPicPr>
        <xdr:cNvPr id="2" name="Picture 1" descr="High Road Training Partnership logo">
          <a:extLst>
            <a:ext uri="{FF2B5EF4-FFF2-40B4-BE49-F238E27FC236}">
              <a16:creationId xmlns:a16="http://schemas.microsoft.com/office/drawing/2014/main" id="{1AAAE69E-DEDB-9043-A55A-7C5A761E8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350" y="45035"/>
          <a:ext cx="2578319"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F75"/>
  <sheetViews>
    <sheetView showGridLines="0" tabSelected="1" topLeftCell="A41" zoomScaleNormal="100" zoomScalePageLayoutView="85" workbookViewId="0">
      <selection activeCell="N23" sqref="N23"/>
    </sheetView>
  </sheetViews>
  <sheetFormatPr defaultColWidth="7.375" defaultRowHeight="15.75"/>
  <cols>
    <col min="1" max="1" width="39.5" style="4" customWidth="1"/>
    <col min="2" max="2" width="8.375" style="4" customWidth="1"/>
    <col min="3" max="3" width="15.5" style="4" customWidth="1"/>
    <col min="4" max="4" width="8.5" style="4" customWidth="1"/>
    <col min="5" max="6" width="15.5" style="4" customWidth="1"/>
    <col min="7" max="7" width="11.875" style="4" bestFit="1" customWidth="1"/>
    <col min="8" max="8" width="18.125" style="4" customWidth="1"/>
    <col min="9" max="9" width="20.75" style="5" customWidth="1"/>
    <col min="10" max="10" width="7.125" style="5" customWidth="1"/>
    <col min="11" max="12" width="7.375" style="4"/>
    <col min="13" max="13" width="33.5" style="4" hidden="1" customWidth="1"/>
    <col min="14" max="14" width="33" style="4" customWidth="1"/>
    <col min="15" max="16384" width="7.375" style="4"/>
  </cols>
  <sheetData>
    <row r="1" spans="1:13" s="17" customFormat="1"/>
    <row r="2" spans="1:13" s="17" customFormat="1"/>
    <row r="3" spans="1:13" s="17" customFormat="1"/>
    <row r="4" spans="1:13" s="17" customFormat="1"/>
    <row r="5" spans="1:13" s="17" customFormat="1"/>
    <row r="6" spans="1:13" s="17" customFormat="1" ht="18.75">
      <c r="A6" s="23" t="s">
        <v>16</v>
      </c>
      <c r="B6" s="18"/>
      <c r="C6" s="18"/>
    </row>
    <row r="7" spans="1:13" s="17" customFormat="1" ht="18.75">
      <c r="A7" s="76" t="s">
        <v>0</v>
      </c>
      <c r="B7" s="76"/>
      <c r="C7" s="76"/>
    </row>
    <row r="8" spans="1:13" s="17" customFormat="1" ht="19.5" thickBot="1">
      <c r="A8" s="19"/>
      <c r="B8" s="19"/>
      <c r="C8" s="19"/>
    </row>
    <row r="9" spans="1:13" s="17" customFormat="1">
      <c r="A9" s="21" t="s">
        <v>1</v>
      </c>
      <c r="B9" s="72" t="s">
        <v>55</v>
      </c>
      <c r="C9" s="72"/>
      <c r="D9" s="72"/>
      <c r="E9" s="72"/>
      <c r="F9" s="72"/>
      <c r="G9" s="72"/>
      <c r="H9" s="72"/>
      <c r="I9" s="73"/>
    </row>
    <row r="10" spans="1:13" s="17" customFormat="1" ht="16.5" thickBot="1">
      <c r="A10" s="22" t="s">
        <v>2</v>
      </c>
      <c r="B10" s="74" t="s">
        <v>56</v>
      </c>
      <c r="C10" s="74"/>
      <c r="D10" s="74"/>
      <c r="E10" s="74"/>
      <c r="F10" s="74"/>
      <c r="G10" s="74"/>
      <c r="H10" s="74"/>
      <c r="I10" s="75"/>
    </row>
    <row r="12" spans="1:13" ht="18.75">
      <c r="A12" s="66" t="s">
        <v>3</v>
      </c>
      <c r="B12" s="67"/>
      <c r="C12" s="67"/>
      <c r="D12" s="67"/>
      <c r="E12" s="67"/>
      <c r="F12" s="67"/>
      <c r="G12" s="67"/>
      <c r="H12" s="67"/>
      <c r="I12" s="68"/>
      <c r="J12" s="6"/>
    </row>
    <row r="13" spans="1:13" ht="31.5">
      <c r="A13" s="7" t="s">
        <v>4</v>
      </c>
      <c r="B13" s="8" t="s">
        <v>5</v>
      </c>
      <c r="C13" s="8" t="s">
        <v>6</v>
      </c>
      <c r="D13" s="8" t="s">
        <v>7</v>
      </c>
      <c r="E13" s="8" t="s">
        <v>29</v>
      </c>
      <c r="F13" s="8"/>
      <c r="G13" s="9" t="s">
        <v>9</v>
      </c>
      <c r="H13" s="9" t="s">
        <v>10</v>
      </c>
      <c r="I13" s="8" t="s">
        <v>11</v>
      </c>
      <c r="J13" s="1"/>
    </row>
    <row r="14" spans="1:13" ht="172.9" customHeight="1">
      <c r="A14" s="7" t="s">
        <v>67</v>
      </c>
      <c r="B14" s="10">
        <v>0.15</v>
      </c>
      <c r="C14" s="33">
        <v>12000</v>
      </c>
      <c r="D14" s="11">
        <v>12</v>
      </c>
      <c r="E14" s="12">
        <f ca="1">PRODUCT(INDIRECT("B"&amp;ROW()):INDIRECT("C"&amp;ROW()):INDIRECT("D"&amp;ROW()))</f>
        <v>21600</v>
      </c>
      <c r="F14" s="12"/>
      <c r="G14" s="33">
        <v>5400</v>
      </c>
      <c r="H14" s="29">
        <v>25</v>
      </c>
      <c r="I14" s="14">
        <f ca="1">SUM(INDIRECT("E" &amp;ROW()):INDIRECT("G"&amp;ROW()))</f>
        <v>27000</v>
      </c>
      <c r="J14" s="1"/>
    </row>
    <row r="15" spans="1:13" ht="152.44999999999999" customHeight="1">
      <c r="A15" s="7" t="s">
        <v>68</v>
      </c>
      <c r="B15" s="10">
        <v>0.5</v>
      </c>
      <c r="C15" s="33">
        <v>8500</v>
      </c>
      <c r="D15" s="11">
        <v>12</v>
      </c>
      <c r="E15" s="12">
        <f ca="1">PRODUCT(INDIRECT("B"&amp;ROW()):INDIRECT("C"&amp;ROW()):INDIRECT("D"&amp;ROW()))</f>
        <v>51000</v>
      </c>
      <c r="F15" s="12"/>
      <c r="G15" s="33">
        <v>12750</v>
      </c>
      <c r="H15" s="29">
        <v>25</v>
      </c>
      <c r="I15" s="14">
        <f ca="1">SUM(INDIRECT("E" &amp;ROW()):INDIRECT("G"&amp;ROW()))</f>
        <v>63750</v>
      </c>
      <c r="J15" s="1"/>
    </row>
    <row r="16" spans="1:13" ht="186.6" customHeight="1">
      <c r="A16" s="7" t="s">
        <v>50</v>
      </c>
      <c r="B16" s="10">
        <v>0.5</v>
      </c>
      <c r="C16" s="33">
        <v>11000</v>
      </c>
      <c r="D16" s="11">
        <v>12</v>
      </c>
      <c r="E16" s="12">
        <f ca="1">PRODUCT(INDIRECT("B"&amp;ROW()):INDIRECT("C"&amp;ROW()):INDIRECT("D"&amp;ROW()))</f>
        <v>66000</v>
      </c>
      <c r="F16" s="12"/>
      <c r="G16" s="33">
        <v>16500</v>
      </c>
      <c r="H16" s="29">
        <v>25</v>
      </c>
      <c r="I16" s="14">
        <f ca="1">SUM(INDIRECT("E" &amp;ROW()):INDIRECT("G"&amp;ROW()))</f>
        <v>82500</v>
      </c>
      <c r="J16" s="2"/>
      <c r="M16" s="4" t="e">
        <f>#REF!</f>
        <v>#REF!</v>
      </c>
    </row>
    <row r="17" spans="1:13" ht="126.6" customHeight="1">
      <c r="A17" s="7" t="s">
        <v>69</v>
      </c>
      <c r="B17" s="10">
        <v>0.5</v>
      </c>
      <c r="C17" s="33">
        <v>12000</v>
      </c>
      <c r="D17" s="11">
        <v>12</v>
      </c>
      <c r="E17" s="12">
        <f ca="1">PRODUCT(INDIRECT("B"&amp;ROW()):INDIRECT("C"&amp;ROW()):INDIRECT("D"&amp;ROW()))</f>
        <v>72000</v>
      </c>
      <c r="F17" s="12"/>
      <c r="G17" s="33">
        <v>18000</v>
      </c>
      <c r="H17" s="29">
        <v>25</v>
      </c>
      <c r="I17" s="14">
        <f ca="1">SUM(INDIRECT("E" &amp;ROW()):INDIRECT("G"&amp;ROW()))</f>
        <v>90000</v>
      </c>
      <c r="J17" s="2"/>
    </row>
    <row r="18" spans="1:13" ht="83.45" customHeight="1">
      <c r="A18" s="7" t="s">
        <v>70</v>
      </c>
      <c r="B18" s="10">
        <v>0.5</v>
      </c>
      <c r="C18" s="33">
        <v>8500</v>
      </c>
      <c r="D18" s="11">
        <v>12</v>
      </c>
      <c r="E18" s="12">
        <f ca="1">PRODUCT(INDIRECT("B"&amp;ROW()):INDIRECT("C"&amp;ROW()):INDIRECT("D"&amp;ROW()))</f>
        <v>51000</v>
      </c>
      <c r="F18" s="12"/>
      <c r="G18" s="33">
        <v>12750</v>
      </c>
      <c r="H18" s="29">
        <v>25</v>
      </c>
      <c r="I18" s="14">
        <f ca="1">SUM(INDIRECT("E" &amp;ROW()):INDIRECT("G"&amp;ROW()))</f>
        <v>63750</v>
      </c>
      <c r="J18" s="2"/>
      <c r="M18" s="4" t="e">
        <f>#REF!</f>
        <v>#REF!</v>
      </c>
    </row>
    <row r="19" spans="1:13" ht="100.9" customHeight="1">
      <c r="A19" s="7" t="s">
        <v>71</v>
      </c>
      <c r="B19" s="10">
        <v>0.2</v>
      </c>
      <c r="C19" s="33">
        <v>8000</v>
      </c>
      <c r="D19" s="11">
        <v>12</v>
      </c>
      <c r="E19" s="12">
        <f ca="1">PRODUCT(INDIRECT("B"&amp;ROW()):INDIRECT("C"&amp;ROW()):INDIRECT("D"&amp;ROW()))</f>
        <v>19200</v>
      </c>
      <c r="F19" s="12"/>
      <c r="G19" s="33">
        <v>4800</v>
      </c>
      <c r="H19" s="29">
        <v>25</v>
      </c>
      <c r="I19" s="14">
        <f ca="1">SUM(INDIRECT("E" &amp;ROW()):INDIRECT("G"&amp;ROW()))</f>
        <v>24000</v>
      </c>
      <c r="J19" s="2"/>
    </row>
    <row r="20" spans="1:13" ht="87.6" customHeight="1">
      <c r="A20" s="7" t="s">
        <v>72</v>
      </c>
      <c r="B20" s="10">
        <v>0.2</v>
      </c>
      <c r="C20" s="33">
        <v>8000</v>
      </c>
      <c r="D20" s="11">
        <v>12</v>
      </c>
      <c r="E20" s="12">
        <f ca="1">PRODUCT(INDIRECT("B"&amp;ROW()):INDIRECT("C"&amp;ROW()):INDIRECT("D"&amp;ROW()))</f>
        <v>19200</v>
      </c>
      <c r="F20" s="12"/>
      <c r="G20" s="33">
        <v>4800</v>
      </c>
      <c r="H20" s="29">
        <v>25</v>
      </c>
      <c r="I20" s="14">
        <f ca="1">SUM(INDIRECT("E" &amp;ROW()):INDIRECT("G"&amp;ROW()))</f>
        <v>24000</v>
      </c>
      <c r="J20" s="2"/>
    </row>
    <row r="21" spans="1:13" ht="33" customHeight="1">
      <c r="A21" s="50" t="s">
        <v>8</v>
      </c>
      <c r="B21" s="51"/>
      <c r="C21" s="51"/>
      <c r="D21" s="52"/>
      <c r="E21" s="13">
        <f ca="1">SUM(E14:INDIRECT("e"&amp;ROW()-1))</f>
        <v>300000</v>
      </c>
      <c r="F21" s="31" t="s">
        <v>12</v>
      </c>
      <c r="G21" s="13">
        <f ca="1">SUM(G14:INDIRECT("g"&amp;ROW()-1))</f>
        <v>75000</v>
      </c>
      <c r="H21" s="53"/>
      <c r="I21" s="54"/>
      <c r="J21" s="3"/>
      <c r="M21" s="4" t="e">
        <f>#REF!</f>
        <v>#REF!</v>
      </c>
    </row>
    <row r="22" spans="1:13" ht="33" customHeight="1">
      <c r="A22" s="77" t="s">
        <v>13</v>
      </c>
      <c r="B22" s="78"/>
      <c r="C22" s="78"/>
      <c r="D22" s="78"/>
      <c r="E22" s="78"/>
      <c r="F22" s="78"/>
      <c r="G22" s="79"/>
      <c r="H22" s="20"/>
      <c r="I22" s="27">
        <f ca="1">SUM(TotalSalary,TotalBenefits)</f>
        <v>375000</v>
      </c>
      <c r="J22" s="3"/>
      <c r="M22" s="4" t="e">
        <f>#REF!</f>
        <v>#REF!</v>
      </c>
    </row>
    <row r="23" spans="1:13" ht="76.900000000000006" customHeight="1">
      <c r="A23" s="65" t="s">
        <v>17</v>
      </c>
      <c r="B23" s="65"/>
      <c r="C23" s="65"/>
      <c r="D23" s="65"/>
      <c r="E23" s="65"/>
      <c r="F23" s="65"/>
      <c r="G23" s="65"/>
      <c r="H23" s="65"/>
      <c r="I23" s="28">
        <v>0</v>
      </c>
      <c r="J23" s="3"/>
    </row>
    <row r="24" spans="1:13" ht="33" customHeight="1">
      <c r="A24" s="69" t="s">
        <v>63</v>
      </c>
      <c r="B24" s="70"/>
      <c r="C24" s="70"/>
      <c r="D24" s="70"/>
      <c r="E24" s="70"/>
      <c r="F24" s="70"/>
      <c r="G24" s="70"/>
      <c r="H24" s="71"/>
      <c r="I24" s="24">
        <v>0</v>
      </c>
      <c r="J24" s="3"/>
      <c r="M24" s="4" t="e">
        <f>#REF!</f>
        <v>#REF!</v>
      </c>
    </row>
    <row r="25" spans="1:13" ht="60.6" customHeight="1">
      <c r="A25" s="65" t="s">
        <v>18</v>
      </c>
      <c r="B25" s="65"/>
      <c r="C25" s="65"/>
      <c r="D25" s="65"/>
      <c r="E25" s="65"/>
      <c r="F25" s="65"/>
      <c r="G25" s="65"/>
      <c r="H25" s="65"/>
      <c r="I25" s="25">
        <v>0</v>
      </c>
      <c r="J25" s="3"/>
    </row>
    <row r="26" spans="1:13" ht="33" customHeight="1">
      <c r="A26" s="34" t="s">
        <v>60</v>
      </c>
      <c r="B26" s="64" t="s">
        <v>59</v>
      </c>
      <c r="C26" s="64"/>
      <c r="D26" s="64"/>
      <c r="E26" s="64"/>
      <c r="F26" s="64"/>
      <c r="G26" s="64"/>
      <c r="H26" s="64"/>
      <c r="I26" s="24">
        <v>0</v>
      </c>
      <c r="J26" s="3"/>
      <c r="M26" s="4" t="e">
        <f>#REF!</f>
        <v>#REF!</v>
      </c>
    </row>
    <row r="27" spans="1:13" ht="33" customHeight="1">
      <c r="A27" s="34" t="s">
        <v>35</v>
      </c>
      <c r="B27" s="64" t="s">
        <v>34</v>
      </c>
      <c r="C27" s="64"/>
      <c r="D27" s="64"/>
      <c r="E27" s="64"/>
      <c r="F27" s="64"/>
      <c r="G27" s="64"/>
      <c r="H27" s="64"/>
      <c r="I27" s="24">
        <v>0</v>
      </c>
      <c r="J27" s="3"/>
    </row>
    <row r="28" spans="1:13" ht="33" customHeight="1">
      <c r="A28" s="34" t="s">
        <v>37</v>
      </c>
      <c r="B28" s="64" t="s">
        <v>36</v>
      </c>
      <c r="C28" s="64"/>
      <c r="D28" s="64"/>
      <c r="E28" s="64"/>
      <c r="F28" s="64"/>
      <c r="G28" s="64"/>
      <c r="H28" s="64"/>
      <c r="I28" s="24">
        <v>0</v>
      </c>
      <c r="J28" s="3"/>
    </row>
    <row r="29" spans="1:13" ht="25.9" customHeight="1">
      <c r="A29" s="34" t="s">
        <v>39</v>
      </c>
      <c r="B29" s="64" t="s">
        <v>38</v>
      </c>
      <c r="C29" s="64"/>
      <c r="D29" s="64"/>
      <c r="E29" s="64"/>
      <c r="F29" s="64"/>
      <c r="G29" s="64"/>
      <c r="H29" s="64"/>
      <c r="I29" s="24">
        <v>0</v>
      </c>
      <c r="J29" s="3"/>
    </row>
    <row r="30" spans="1:13" ht="28.9" customHeight="1">
      <c r="A30" s="34" t="s">
        <v>41</v>
      </c>
      <c r="B30" s="64" t="s">
        <v>40</v>
      </c>
      <c r="C30" s="64"/>
      <c r="D30" s="64"/>
      <c r="E30" s="64"/>
      <c r="F30" s="64"/>
      <c r="G30" s="64"/>
      <c r="H30" s="64"/>
      <c r="I30" s="24">
        <v>0</v>
      </c>
      <c r="J30" s="3"/>
    </row>
    <row r="31" spans="1:13" ht="32.450000000000003" customHeight="1">
      <c r="A31" s="34" t="s">
        <v>43</v>
      </c>
      <c r="B31" s="64" t="s">
        <v>42</v>
      </c>
      <c r="C31" s="64"/>
      <c r="D31" s="64"/>
      <c r="E31" s="64"/>
      <c r="F31" s="64"/>
      <c r="G31" s="64"/>
      <c r="H31" s="64"/>
      <c r="I31" s="24">
        <v>0</v>
      </c>
      <c r="J31" s="3"/>
    </row>
    <row r="32" spans="1:13" ht="30.6" customHeight="1">
      <c r="A32" s="34" t="s">
        <v>45</v>
      </c>
      <c r="B32" s="64" t="s">
        <v>44</v>
      </c>
      <c r="C32" s="64"/>
      <c r="D32" s="64"/>
      <c r="E32" s="64"/>
      <c r="F32" s="64"/>
      <c r="G32" s="64"/>
      <c r="H32" s="64"/>
      <c r="I32" s="24">
        <v>0</v>
      </c>
      <c r="J32" s="3"/>
    </row>
    <row r="33" spans="1:370" ht="26.45" customHeight="1">
      <c r="A33" s="34" t="s">
        <v>47</v>
      </c>
      <c r="B33" s="64" t="s">
        <v>46</v>
      </c>
      <c r="C33" s="64"/>
      <c r="D33" s="64"/>
      <c r="E33" s="64"/>
      <c r="F33" s="64"/>
      <c r="G33" s="64"/>
      <c r="H33" s="64"/>
      <c r="I33" s="24">
        <v>0</v>
      </c>
      <c r="J33" s="3"/>
    </row>
    <row r="34" spans="1:370" ht="27" customHeight="1">
      <c r="A34" s="34" t="s">
        <v>49</v>
      </c>
      <c r="B34" s="64" t="s">
        <v>48</v>
      </c>
      <c r="C34" s="64"/>
      <c r="D34" s="64"/>
      <c r="E34" s="64"/>
      <c r="F34" s="64"/>
      <c r="G34" s="64"/>
      <c r="H34" s="64"/>
      <c r="I34" s="24">
        <v>0</v>
      </c>
      <c r="J34" s="3"/>
    </row>
    <row r="35" spans="1:370" ht="25.15" customHeight="1">
      <c r="A35" s="47" t="s">
        <v>14</v>
      </c>
      <c r="B35" s="47"/>
      <c r="C35" s="47"/>
      <c r="D35" s="47"/>
      <c r="E35" s="47"/>
      <c r="F35" s="47"/>
      <c r="G35" s="47"/>
      <c r="H35" s="47"/>
      <c r="I35" s="25">
        <v>0</v>
      </c>
      <c r="J35" s="3"/>
    </row>
    <row r="36" spans="1:370" ht="70.900000000000006" customHeight="1">
      <c r="A36" s="34" t="s">
        <v>54</v>
      </c>
      <c r="B36" s="64" t="s">
        <v>53</v>
      </c>
      <c r="C36" s="64"/>
      <c r="D36" s="64"/>
      <c r="E36" s="64"/>
      <c r="F36" s="64"/>
      <c r="G36" s="64"/>
      <c r="H36" s="64"/>
      <c r="I36" s="26">
        <v>0</v>
      </c>
      <c r="J36" s="3"/>
    </row>
    <row r="37" spans="1:370" ht="91.9" customHeight="1">
      <c r="A37" s="34" t="s">
        <v>31</v>
      </c>
      <c r="B37" s="64" t="s">
        <v>30</v>
      </c>
      <c r="C37" s="64"/>
      <c r="D37" s="64"/>
      <c r="E37" s="64"/>
      <c r="F37" s="64"/>
      <c r="G37" s="64"/>
      <c r="H37" s="64"/>
      <c r="I37" s="26">
        <v>0</v>
      </c>
      <c r="J37" s="3"/>
    </row>
    <row r="38" spans="1:370" ht="84.6" customHeight="1">
      <c r="A38" s="34" t="s">
        <v>33</v>
      </c>
      <c r="B38" s="64" t="s">
        <v>32</v>
      </c>
      <c r="C38" s="64"/>
      <c r="D38" s="64"/>
      <c r="E38" s="64"/>
      <c r="F38" s="64"/>
      <c r="G38" s="64"/>
      <c r="H38" s="64"/>
      <c r="I38" s="26">
        <v>0</v>
      </c>
      <c r="J38" s="3"/>
    </row>
    <row r="39" spans="1:370" ht="40.15" customHeight="1">
      <c r="A39" s="47" t="s">
        <v>19</v>
      </c>
      <c r="B39" s="47"/>
      <c r="C39" s="47"/>
      <c r="D39" s="47"/>
      <c r="E39" s="47"/>
      <c r="F39" s="47"/>
      <c r="G39" s="47"/>
      <c r="H39" s="47"/>
      <c r="I39" s="28">
        <v>0</v>
      </c>
      <c r="J39" s="3"/>
    </row>
    <row r="40" spans="1:370" ht="17.45" customHeight="1">
      <c r="A40" s="48" t="s">
        <v>51</v>
      </c>
      <c r="B40" s="48"/>
      <c r="C40" s="48"/>
      <c r="D40" s="48"/>
      <c r="E40" s="48"/>
      <c r="F40" s="48"/>
      <c r="G40" s="48"/>
      <c r="H40" s="48"/>
      <c r="I40" s="35">
        <v>0</v>
      </c>
      <c r="J40" s="3"/>
    </row>
    <row r="41" spans="1:370" ht="54.6" customHeight="1">
      <c r="A41" s="47" t="s">
        <v>20</v>
      </c>
      <c r="B41" s="47"/>
      <c r="C41" s="47"/>
      <c r="D41" s="47"/>
      <c r="E41" s="47"/>
      <c r="F41" s="47"/>
      <c r="G41" s="47"/>
      <c r="H41" s="47"/>
      <c r="I41" s="28">
        <v>0</v>
      </c>
      <c r="J41" s="3"/>
    </row>
    <row r="42" spans="1:370" ht="21.6" customHeight="1">
      <c r="A42" s="48" t="s">
        <v>66</v>
      </c>
      <c r="B42" s="48"/>
      <c r="C42" s="48"/>
      <c r="D42" s="48"/>
      <c r="E42" s="48"/>
      <c r="F42" s="48"/>
      <c r="G42" s="48"/>
      <c r="H42" s="48"/>
      <c r="I42" s="24">
        <v>0</v>
      </c>
      <c r="J42" s="4"/>
    </row>
    <row r="43" spans="1:370" s="16" customFormat="1" ht="18.75">
      <c r="A43" s="61" t="s">
        <v>21</v>
      </c>
      <c r="B43" s="61"/>
      <c r="C43" s="61"/>
      <c r="D43" s="61"/>
      <c r="E43" s="61"/>
      <c r="F43" s="61"/>
      <c r="G43" s="61"/>
      <c r="H43" s="61"/>
      <c r="I43" s="28">
        <v>0</v>
      </c>
      <c r="J43" s="15"/>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row>
    <row r="44" spans="1:370" s="16" customFormat="1">
      <c r="A44" s="48" t="s">
        <v>58</v>
      </c>
      <c r="B44" s="48"/>
      <c r="C44" s="48"/>
      <c r="D44" s="48"/>
      <c r="E44" s="48"/>
      <c r="F44" s="48"/>
      <c r="G44" s="48"/>
      <c r="H44" s="48"/>
      <c r="I44" s="24">
        <v>0</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row>
    <row r="45" spans="1:370" ht="18.75">
      <c r="A45" s="60" t="s">
        <v>22</v>
      </c>
      <c r="B45" s="61"/>
      <c r="C45" s="61"/>
      <c r="D45" s="61"/>
      <c r="E45" s="61"/>
      <c r="F45" s="61"/>
      <c r="G45" s="61"/>
      <c r="H45" s="61"/>
      <c r="I45" s="28">
        <v>0</v>
      </c>
      <c r="J45" s="4"/>
    </row>
    <row r="46" spans="1:370">
      <c r="A46" s="48" t="s">
        <v>62</v>
      </c>
      <c r="B46" s="48"/>
      <c r="C46" s="48"/>
      <c r="D46" s="48"/>
      <c r="E46" s="48"/>
      <c r="F46" s="48"/>
      <c r="G46" s="48"/>
      <c r="H46" s="48"/>
      <c r="I46" s="24">
        <v>0</v>
      </c>
      <c r="J46" s="4"/>
    </row>
    <row r="47" spans="1:370" s="5" customFormat="1" ht="18.75">
      <c r="A47" s="60" t="s">
        <v>23</v>
      </c>
      <c r="B47" s="61"/>
      <c r="C47" s="61"/>
      <c r="D47" s="61"/>
      <c r="E47" s="61"/>
      <c r="F47" s="61"/>
      <c r="G47" s="61"/>
      <c r="H47" s="61"/>
      <c r="I47" s="28">
        <v>0</v>
      </c>
      <c r="J47" s="4"/>
      <c r="K47" s="4"/>
      <c r="L47" s="4"/>
      <c r="M47" s="4"/>
      <c r="N47" s="4"/>
    </row>
    <row r="48" spans="1:370" s="5" customFormat="1">
      <c r="A48" s="57" t="s">
        <v>65</v>
      </c>
      <c r="B48" s="58"/>
      <c r="C48" s="58"/>
      <c r="D48" s="58"/>
      <c r="E48" s="58"/>
      <c r="F48" s="58"/>
      <c r="G48" s="58"/>
      <c r="H48" s="59"/>
      <c r="I48" s="26">
        <v>0</v>
      </c>
      <c r="J48" s="4"/>
      <c r="K48" s="4"/>
      <c r="L48" s="4"/>
      <c r="M48" s="4"/>
      <c r="N48" s="4"/>
    </row>
    <row r="49" spans="1:14" s="5" customFormat="1" ht="18.75">
      <c r="A49" s="62" t="s">
        <v>24</v>
      </c>
      <c r="B49" s="63"/>
      <c r="C49" s="63"/>
      <c r="D49" s="63"/>
      <c r="E49" s="63"/>
      <c r="F49" s="63"/>
      <c r="G49" s="63"/>
      <c r="H49" s="63"/>
      <c r="I49" s="32">
        <v>0</v>
      </c>
      <c r="J49" s="4"/>
      <c r="K49" s="4"/>
      <c r="L49" s="4"/>
      <c r="M49" s="4"/>
      <c r="N49" s="4"/>
    </row>
    <row r="50" spans="1:14" s="5" customFormat="1" ht="27.6" customHeight="1">
      <c r="A50" s="37" t="s">
        <v>25</v>
      </c>
      <c r="B50" s="38"/>
      <c r="C50" s="38"/>
      <c r="D50" s="39"/>
      <c r="E50" s="40" t="str">
        <f>HYPERLINK("https://edd.ca.gov/siteassets/files/Jobs_and_Training/pubs/wsd18-06.pdf", "WSD 18-06 - Subrecipient and Contractor Distinctions")</f>
        <v>WSD 18-06 - Subrecipient and Contractor Distinctions</v>
      </c>
      <c r="F50" s="41"/>
      <c r="G50" s="41"/>
      <c r="H50" s="42"/>
      <c r="I50" s="36"/>
      <c r="J50" s="4"/>
      <c r="K50" s="4"/>
      <c r="L50" s="4"/>
      <c r="M50" s="4"/>
      <c r="N50" s="4"/>
    </row>
    <row r="51" spans="1:14" s="5" customFormat="1">
      <c r="A51" s="43" t="s">
        <v>52</v>
      </c>
      <c r="B51" s="43"/>
      <c r="C51" s="43"/>
      <c r="D51" s="43"/>
      <c r="E51" s="43"/>
      <c r="F51" s="43"/>
      <c r="G51" s="43"/>
      <c r="H51" s="43"/>
      <c r="I51" s="24">
        <v>0</v>
      </c>
      <c r="J51" s="4"/>
      <c r="K51" s="4"/>
      <c r="L51" s="4"/>
      <c r="M51" s="4"/>
      <c r="N51" s="4"/>
    </row>
    <row r="52" spans="1:14" s="5" customFormat="1">
      <c r="A52" s="43" t="s">
        <v>26</v>
      </c>
      <c r="B52" s="43"/>
      <c r="C52" s="43"/>
      <c r="D52" s="43"/>
      <c r="E52" s="43"/>
      <c r="F52" s="43"/>
      <c r="G52" s="43"/>
      <c r="H52" s="43"/>
      <c r="I52" s="26">
        <v>75000</v>
      </c>
      <c r="J52" s="4"/>
      <c r="K52" s="4"/>
      <c r="L52" s="4"/>
      <c r="M52" s="4"/>
      <c r="N52" s="4"/>
    </row>
    <row r="53" spans="1:14" s="5" customFormat="1" ht="69" customHeight="1">
      <c r="A53" s="43" t="s">
        <v>64</v>
      </c>
      <c r="B53" s="43"/>
      <c r="C53" s="43"/>
      <c r="D53" s="43"/>
      <c r="E53" s="43"/>
      <c r="F53" s="43"/>
      <c r="G53" s="43"/>
      <c r="H53" s="43"/>
      <c r="I53" s="26">
        <v>75000</v>
      </c>
      <c r="J53" s="4"/>
      <c r="K53" s="4"/>
      <c r="L53" s="4"/>
      <c r="M53" s="4"/>
      <c r="N53" s="4"/>
    </row>
    <row r="54" spans="1:14" s="5" customFormat="1" ht="18.75">
      <c r="A54" s="55" t="s">
        <v>27</v>
      </c>
      <c r="B54" s="55"/>
      <c r="C54" s="55"/>
      <c r="D54" s="55"/>
      <c r="E54" s="55"/>
      <c r="F54" s="55"/>
      <c r="G54" s="55"/>
      <c r="H54" s="56"/>
      <c r="I54" s="32">
        <v>49500</v>
      </c>
      <c r="J54" s="4"/>
      <c r="K54" s="4"/>
      <c r="L54" s="4"/>
      <c r="M54" s="4"/>
      <c r="N54" s="4"/>
    </row>
    <row r="55" spans="1:14" s="5" customFormat="1" ht="24.6" customHeight="1">
      <c r="A55" s="44" t="str">
        <f>HYPERLINK("https://edd.ca.gov/siteassets/files/Jobs_and_Training/pubs/wsd18-15.pdf", "WSD 18-15 Indirect Cost Rates")</f>
        <v>WSD 18-15 Indirect Cost Rates</v>
      </c>
      <c r="B55" s="45"/>
      <c r="C55" s="45"/>
      <c r="D55" s="45"/>
      <c r="E55" s="45"/>
      <c r="F55" s="45"/>
      <c r="G55" s="45"/>
      <c r="H55" s="46"/>
      <c r="I55" s="36"/>
      <c r="J55" s="4"/>
      <c r="K55" s="4"/>
      <c r="L55" s="4"/>
      <c r="M55" s="4"/>
      <c r="N55" s="4"/>
    </row>
    <row r="56" spans="1:14" s="5" customFormat="1" ht="36" customHeight="1">
      <c r="A56" s="57" t="s">
        <v>57</v>
      </c>
      <c r="B56" s="58"/>
      <c r="C56" s="58"/>
      <c r="D56" s="58"/>
      <c r="E56" s="58"/>
      <c r="F56" s="58"/>
      <c r="G56" s="58"/>
      <c r="H56" s="59"/>
      <c r="I56" s="24">
        <v>49500</v>
      </c>
      <c r="J56" s="4"/>
      <c r="K56" s="4"/>
      <c r="L56" s="4"/>
      <c r="M56" s="4"/>
      <c r="N56" s="4"/>
    </row>
    <row r="57" spans="1:14" s="5" customFormat="1" ht="18.75">
      <c r="A57" s="47" t="s">
        <v>28</v>
      </c>
      <c r="B57" s="47"/>
      <c r="C57" s="47"/>
      <c r="D57" s="47"/>
      <c r="E57" s="47"/>
      <c r="F57" s="47"/>
      <c r="G57" s="47"/>
      <c r="H57" s="47"/>
      <c r="I57" s="28">
        <v>0</v>
      </c>
      <c r="J57" s="4"/>
      <c r="K57" s="4"/>
      <c r="L57" s="4"/>
      <c r="M57" s="4"/>
      <c r="N57" s="4"/>
    </row>
    <row r="58" spans="1:14">
      <c r="A58" s="48" t="s">
        <v>61</v>
      </c>
      <c r="B58" s="48"/>
      <c r="C58" s="48"/>
      <c r="D58" s="48"/>
      <c r="E58" s="48"/>
      <c r="F58" s="48"/>
      <c r="G58" s="48"/>
      <c r="H58" s="48"/>
      <c r="I58" s="24">
        <v>0</v>
      </c>
      <c r="J58" s="4"/>
    </row>
    <row r="59" spans="1:14" ht="21">
      <c r="A59" s="49" t="s">
        <v>15</v>
      </c>
      <c r="B59" s="49"/>
      <c r="C59" s="49"/>
      <c r="D59" s="49"/>
      <c r="E59" s="49"/>
      <c r="F59" s="49"/>
      <c r="G59" s="49"/>
      <c r="H59" s="49"/>
      <c r="I59" s="30">
        <f ca="1">SUM(Total_Staff_Travel_Amount_TotalStaffTravelAmount,Total_Operating_Expenses_TotalOperatingExpenses,Total_Furniture_Equipment_TotalFurniture,Total_Consumable_TotalConsumable,Total_Training_Tuition_TotalTrainingTuition,Total_Contractual_Services_TotalContractualServices,Total_Indirect_Costs_TotalIndirectCost,Total_On_The_Job_Training_TotalOnJobTraining,Total_Participant_Wages_TotalParticipantWages,Total_Supportive_Services_TotalSupportiveServices,Total_Subrecipient_TotalSubrecipient,Total_Other_TotalOther,TotalStaffSalariesAndBenefits)</f>
        <v>499500</v>
      </c>
    </row>
    <row r="60" spans="1:14">
      <c r="I60" s="4"/>
    </row>
    <row r="61" spans="1:14">
      <c r="I61" s="4"/>
    </row>
    <row r="62" spans="1:14" s="5" customFormat="1">
      <c r="I62" s="4"/>
    </row>
    <row r="63" spans="1:14" s="5" customFormat="1">
      <c r="A63" s="4"/>
      <c r="B63" s="4"/>
      <c r="C63" s="4"/>
      <c r="D63" s="4"/>
      <c r="E63" s="4"/>
      <c r="F63" s="4"/>
      <c r="G63" s="4"/>
      <c r="H63" s="4"/>
      <c r="I63" s="4"/>
    </row>
    <row r="64" spans="1:14" s="5" customFormat="1">
      <c r="A64" s="4"/>
      <c r="B64" s="4"/>
      <c r="C64" s="4"/>
      <c r="D64" s="4"/>
      <c r="E64" s="4"/>
      <c r="F64" s="4"/>
      <c r="G64" s="4"/>
      <c r="H64" s="4"/>
      <c r="I64" s="4"/>
    </row>
    <row r="65" spans="1:9" s="5" customFormat="1">
      <c r="A65" s="4"/>
      <c r="B65" s="4"/>
      <c r="C65" s="4"/>
      <c r="D65" s="4"/>
      <c r="E65" s="4"/>
      <c r="F65" s="4"/>
      <c r="G65" s="4"/>
      <c r="H65" s="4"/>
      <c r="I65" s="4"/>
    </row>
    <row r="66" spans="1:9">
      <c r="I66" s="4"/>
    </row>
    <row r="67" spans="1:9">
      <c r="I67" s="4"/>
    </row>
    <row r="68" spans="1:9">
      <c r="I68" s="4"/>
    </row>
    <row r="69" spans="1:9">
      <c r="I69" s="4"/>
    </row>
    <row r="70" spans="1:9" s="5" customFormat="1">
      <c r="A70" s="4"/>
      <c r="B70" s="4"/>
      <c r="C70" s="4"/>
      <c r="D70" s="4"/>
      <c r="E70" s="4"/>
      <c r="F70" s="4"/>
      <c r="G70" s="4"/>
      <c r="H70" s="4"/>
      <c r="I70" s="4"/>
    </row>
    <row r="71" spans="1:9" s="5" customFormat="1">
      <c r="A71" s="4"/>
      <c r="B71" s="4"/>
      <c r="C71" s="4"/>
      <c r="D71" s="4"/>
      <c r="E71" s="4"/>
      <c r="F71" s="4"/>
      <c r="G71" s="4"/>
      <c r="H71" s="4"/>
      <c r="I71" s="4"/>
    </row>
    <row r="72" spans="1:9">
      <c r="I72" s="4"/>
    </row>
    <row r="73" spans="1:9">
      <c r="I73" s="4"/>
    </row>
    <row r="74" spans="1:9">
      <c r="I74" s="4"/>
    </row>
    <row r="75" spans="1:9">
      <c r="I75" s="4"/>
    </row>
  </sheetData>
  <sheetProtection selectLockedCells="1"/>
  <mergeCells count="44">
    <mergeCell ref="A25:H25"/>
    <mergeCell ref="A12:I12"/>
    <mergeCell ref="A22:G22"/>
    <mergeCell ref="A23:H23"/>
    <mergeCell ref="A24:H24"/>
    <mergeCell ref="B9:I9"/>
    <mergeCell ref="B10:I10"/>
    <mergeCell ref="A39:H39"/>
    <mergeCell ref="A40:H40"/>
    <mergeCell ref="A41:H41"/>
    <mergeCell ref="A42:H42"/>
    <mergeCell ref="B26:H26"/>
    <mergeCell ref="A35:H35"/>
    <mergeCell ref="B37:H37"/>
    <mergeCell ref="B38:H38"/>
    <mergeCell ref="B27:H27"/>
    <mergeCell ref="B28:H28"/>
    <mergeCell ref="B29:H29"/>
    <mergeCell ref="B30:H30"/>
    <mergeCell ref="B31:H31"/>
    <mergeCell ref="B32:H32"/>
    <mergeCell ref="B33:H33"/>
    <mergeCell ref="B34:H34"/>
    <mergeCell ref="A57:H57"/>
    <mergeCell ref="A58:H58"/>
    <mergeCell ref="A59:H59"/>
    <mergeCell ref="A21:D21"/>
    <mergeCell ref="H21:I21"/>
    <mergeCell ref="A54:H54"/>
    <mergeCell ref="A56:H56"/>
    <mergeCell ref="A47:H47"/>
    <mergeCell ref="A48:H48"/>
    <mergeCell ref="A49:H49"/>
    <mergeCell ref="A51:H51"/>
    <mergeCell ref="A43:H43"/>
    <mergeCell ref="A44:H44"/>
    <mergeCell ref="A45:H45"/>
    <mergeCell ref="A46:H46"/>
    <mergeCell ref="B36:H36"/>
    <mergeCell ref="A50:D50"/>
    <mergeCell ref="E50:H50"/>
    <mergeCell ref="A52:H52"/>
    <mergeCell ref="A53:H53"/>
    <mergeCell ref="A55:H55"/>
  </mergeCells>
  <conditionalFormatting sqref="A18">
    <cfRule type="containsBlanks" dxfId="13" priority="19">
      <formula>LEN(TRIM(A18))=0</formula>
    </cfRule>
  </conditionalFormatting>
  <conditionalFormatting sqref="A24">
    <cfRule type="containsBlanks" dxfId="12" priority="16">
      <formula>LEN(TRIM(A24))=0</formula>
    </cfRule>
  </conditionalFormatting>
  <conditionalFormatting sqref="A26">
    <cfRule type="containsBlanks" dxfId="11" priority="15">
      <formula>LEN(TRIM(A26))=0</formula>
    </cfRule>
  </conditionalFormatting>
  <conditionalFormatting sqref="A28">
    <cfRule type="containsBlanks" dxfId="10" priority="14">
      <formula>LEN(TRIM(A28))=0</formula>
    </cfRule>
  </conditionalFormatting>
  <conditionalFormatting sqref="A30">
    <cfRule type="containsBlanks" dxfId="9" priority="13">
      <formula>LEN(TRIM(A30))=0</formula>
    </cfRule>
  </conditionalFormatting>
  <conditionalFormatting sqref="A32">
    <cfRule type="containsBlanks" dxfId="8" priority="12">
      <formula>LEN(TRIM(A32))=0</formula>
    </cfRule>
  </conditionalFormatting>
  <conditionalFormatting sqref="A35:A37">
    <cfRule type="containsBlanks" dxfId="7" priority="11">
      <formula>LEN(TRIM(A35))=0</formula>
    </cfRule>
  </conditionalFormatting>
  <conditionalFormatting sqref="A40">
    <cfRule type="containsBlanks" dxfId="6" priority="9">
      <formula>LEN(TRIM(A40))=0</formula>
    </cfRule>
  </conditionalFormatting>
  <conditionalFormatting sqref="A42">
    <cfRule type="containsBlanks" dxfId="5" priority="8">
      <formula>LEN(TRIM(A42))=0</formula>
    </cfRule>
  </conditionalFormatting>
  <conditionalFormatting sqref="B20">
    <cfRule type="containsBlanks" dxfId="4" priority="18">
      <formula>LEN(TRIM(B20))=0</formula>
    </cfRule>
  </conditionalFormatting>
  <conditionalFormatting sqref="B14:H14 A15 E15:H15">
    <cfRule type="containsBlanks" dxfId="3" priority="27">
      <formula>LEN(TRIM(A14))=0</formula>
    </cfRule>
  </conditionalFormatting>
  <conditionalFormatting sqref="I17 I20 B22 I27 I29 I31 I33:I34 I38:I39">
    <cfRule type="containsBlanks" dxfId="2" priority="28">
      <formula>LEN(TRIM(B17))=0</formula>
    </cfRule>
  </conditionalFormatting>
  <conditionalFormatting sqref="I22:I25">
    <cfRule type="containsBlanks" dxfId="1" priority="1">
      <formula>LEN(TRIM(I22))=0</formula>
    </cfRule>
  </conditionalFormatting>
  <conditionalFormatting sqref="I41:I42">
    <cfRule type="containsBlanks" dxfId="0" priority="22">
      <formula>LEN(TRIM(I41))=0</formula>
    </cfRule>
  </conditionalFormatting>
  <pageMargins left="0.7" right="0.7" top="0.75" bottom="0.75" header="0.3" footer="0.3"/>
  <pageSetup scale="51" fitToHeight="0" orientation="portrait"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EF7C7BC38954CBA77D1B1A1FC16C7" ma:contentTypeVersion="16" ma:contentTypeDescription="Create a new document." ma:contentTypeScope="" ma:versionID="594761cf977b17d493dffb2f2d476da5">
  <xsd:schema xmlns:xsd="http://www.w3.org/2001/XMLSchema" xmlns:xs="http://www.w3.org/2001/XMLSchema" xmlns:p="http://schemas.microsoft.com/office/2006/metadata/properties" xmlns:ns2="b96c6d68-76f4-41e1-8522-dff96a15c04c" xmlns:ns3="b7410479-de88-467a-9efa-f703d0f310af" targetNamespace="http://schemas.microsoft.com/office/2006/metadata/properties" ma:root="true" ma:fieldsID="450a501d3175d75a29baa3a98b8afb86" ns2:_="" ns3:_="">
    <xsd:import namespace="b96c6d68-76f4-41e1-8522-dff96a15c04c"/>
    <xsd:import namespace="b7410479-de88-467a-9efa-f703d0f310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c6d68-76f4-41e1-8522-dff96a15c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859610-e4d8-453f-b2cf-e0dad6e166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10479-de88-467a-9efa-f703d0f310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d35b6c5-f869-4e40-b513-189b8655a84b}" ma:internalName="TaxCatchAll" ma:showField="CatchAllData" ma:web="b7410479-de88-467a-9efa-f703d0f310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410479-de88-467a-9efa-f703d0f310af" xsi:nil="true"/>
    <lcf76f155ced4ddcb4097134ff3c332f xmlns="b96c6d68-76f4-41e1-8522-dff96a15c0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AB4EA0-0E07-4F83-9BB9-86666C3CE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c6d68-76f4-41e1-8522-dff96a15c04c"/>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BFD11-84F6-4414-9814-6970AFDDFECE}">
  <ds:schemaRefs>
    <ds:schemaRef ds:uri="http://schemas.microsoft.com/sharepoint/v3/contenttype/forms"/>
  </ds:schemaRefs>
</ds:datastoreItem>
</file>

<file path=customXml/itemProps3.xml><?xml version="1.0" encoding="utf-8"?>
<ds:datastoreItem xmlns:ds="http://schemas.openxmlformats.org/officeDocument/2006/customXml" ds:itemID="{8A21833E-19A0-4D4F-890C-25844CE9ECE0}">
  <ds:schemaRefs>
    <ds:schemaRef ds:uri="http://purl.org/dc/dcmitype/"/>
    <ds:schemaRef ds:uri="http://schemas.microsoft.com/office/2006/metadata/properties"/>
    <ds:schemaRef ds:uri="http://purl.org/dc/elements/1.1/"/>
    <ds:schemaRef ds:uri="http://www.w3.org/XML/1998/namespace"/>
    <ds:schemaRef ds:uri="b7410479-de88-467a-9efa-f703d0f310af"/>
    <ds:schemaRef ds:uri="http://schemas.microsoft.com/office/2006/documentManagement/types"/>
    <ds:schemaRef ds:uri="http://schemas.microsoft.com/office/infopath/2007/PartnerControls"/>
    <ds:schemaRef ds:uri="http://schemas.openxmlformats.org/package/2006/metadata/core-properties"/>
    <ds:schemaRef ds:uri="b96c6d68-76f4-41e1-8522-dff96a15c04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63</vt:i4>
      </vt:variant>
    </vt:vector>
  </HeadingPairs>
  <TitlesOfParts>
    <vt:vector size="64" baseType="lpstr">
      <vt:lpstr>Budget Narrative</vt:lpstr>
      <vt:lpstr>ConsumableTesting_Amount</vt:lpstr>
      <vt:lpstr>ConsumableTesting_Description</vt:lpstr>
      <vt:lpstr>ConsumableTesting_Start</vt:lpstr>
      <vt:lpstr>ContractualServices_Amount</vt:lpstr>
      <vt:lpstr>ContractualServices_Description</vt:lpstr>
      <vt:lpstr>ContractualServices_Start</vt:lpstr>
      <vt:lpstr>FurnitureEquipment_Amount</vt:lpstr>
      <vt:lpstr>FurnitureEquipment_Comments</vt:lpstr>
      <vt:lpstr>FurnitureEquipment_Description</vt:lpstr>
      <vt:lpstr>FurnitureEquipment_Start</vt:lpstr>
      <vt:lpstr>GMS_Application_Lead_Agency_Applicant_Name</vt:lpstr>
      <vt:lpstr>GMS_Application_Name</vt:lpstr>
      <vt:lpstr>IndirectCosts_Amount</vt:lpstr>
      <vt:lpstr>IndirectCosts_Description</vt:lpstr>
      <vt:lpstr>IndirectCosts_Start</vt:lpstr>
      <vt:lpstr>OnTheJobTraining_Amount</vt:lpstr>
      <vt:lpstr>OnTheJobTraining_Description</vt:lpstr>
      <vt:lpstr>OnTheJobTraining_Start</vt:lpstr>
      <vt:lpstr>OperatingExpenses_Amount</vt:lpstr>
      <vt:lpstr>OperatingExpenses_Comments</vt:lpstr>
      <vt:lpstr>OperatingExpenses_Description</vt:lpstr>
      <vt:lpstr>OperatingExpenses_Start</vt:lpstr>
      <vt:lpstr>Other_Amount</vt:lpstr>
      <vt:lpstr>Other_Description</vt:lpstr>
      <vt:lpstr>Other_Start</vt:lpstr>
      <vt:lpstr>ParticipantWages_Amount</vt:lpstr>
      <vt:lpstr>ParticipantWages_Description</vt:lpstr>
      <vt:lpstr>ParticipantWages_Start</vt:lpstr>
      <vt:lpstr>'Budget Narrative'!Print_Area</vt:lpstr>
      <vt:lpstr>StaffSalaries_Benefits</vt:lpstr>
      <vt:lpstr>StaffSalaries_Benefits_Percent</vt:lpstr>
      <vt:lpstr>StaffSalaries_Description</vt:lpstr>
      <vt:lpstr>StaffSalaries_FTE</vt:lpstr>
      <vt:lpstr>StaffSalaries_Monthly_Salary</vt:lpstr>
      <vt:lpstr>StaffSalaries_Months</vt:lpstr>
      <vt:lpstr>StaffSalaries_Start</vt:lpstr>
      <vt:lpstr>StaffTravel_Amount</vt:lpstr>
      <vt:lpstr>StaffTravel_Description</vt:lpstr>
      <vt:lpstr>StaffTravel_Start</vt:lpstr>
      <vt:lpstr>Subrecipient_Amount</vt:lpstr>
      <vt:lpstr>Subrecipient_Description</vt:lpstr>
      <vt:lpstr>Subrecipient_Start</vt:lpstr>
      <vt:lpstr>SupportiveServices_Amount</vt:lpstr>
      <vt:lpstr>SupportiveServices_Description</vt:lpstr>
      <vt:lpstr>SupportiveServices_Start</vt:lpstr>
      <vt:lpstr>Total_Consumable_TotalConsumable</vt:lpstr>
      <vt:lpstr>Total_Contractual_Services_TotalContractualServices</vt:lpstr>
      <vt:lpstr>Total_Furniture_Equipment_TotalFurniture</vt:lpstr>
      <vt:lpstr>Total_Indirect_Costs_TotalIndirectCost</vt:lpstr>
      <vt:lpstr>Total_On_The_Job_Training_TotalOnJobTraining</vt:lpstr>
      <vt:lpstr>Total_Operating_Expenses_TotalOperatingExpenses</vt:lpstr>
      <vt:lpstr>Total_Other_TotalOther</vt:lpstr>
      <vt:lpstr>Total_Participant_Wages_TotalParticipantWages</vt:lpstr>
      <vt:lpstr>Total_Staff_Travel_Amount_TotalStaffTravelAmount</vt:lpstr>
      <vt:lpstr>Total_Subrecipient_TotalSubrecipient</vt:lpstr>
      <vt:lpstr>Total_Supportive_Services_TotalSupportiveServices</vt:lpstr>
      <vt:lpstr>Total_Training_Tuition_TotalTrainingTuition</vt:lpstr>
      <vt:lpstr>TotalBenefits</vt:lpstr>
      <vt:lpstr>TotalSalary</vt:lpstr>
      <vt:lpstr>TotalStaffSalariesAndBenefits</vt:lpstr>
      <vt:lpstr>TrainingTuition_Amount</vt:lpstr>
      <vt:lpstr>TrainingTuition_Description</vt:lpstr>
      <vt:lpstr>TrainingTuition_Start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Equitable Food Initiative - Budget Narrative</dc:title>
  <dc:subject/>
  <dc:creator>Sarah Fahad</dc:creator>
  <cp:keywords/>
  <dc:description/>
  <cp:lastModifiedBy>Montijo, Aldo@CWDB</cp:lastModifiedBy>
  <cp:revision/>
  <dcterms:created xsi:type="dcterms:W3CDTF">2022-01-18T08:18:55Z</dcterms:created>
  <dcterms:modified xsi:type="dcterms:W3CDTF">2024-05-14T15:25:29Z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0x010100A3BEF7C7BC38954CBA77D1B1A1FC16C7</vt:lpwstr>
  </property>
  <property fmtid="{D5CDD505-2E9C-101B-9397-08002B2CF9AE}" pid="3" name="MediaServiceImageTags">
    <vt:lpwstr/>
  </property>
</Properties>
</file>